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ORTAL_CRISTINA\PILONUL I\2026\Mirela\"/>
    </mc:Choice>
  </mc:AlternateContent>
  <xr:revisionPtr revIDLastSave="0" documentId="13_ncr:1_{35D7ED96-0AEC-489F-96CE-89C1E751716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NPP_pilon_tip_asigurati_transe" sheetId="1" r:id="rId1"/>
    <sheet name="CNPP_pilon1_sume" sheetId="3" r:id="rId2"/>
    <sheet name="cnpp_pilon1_salariu_mediu_judet" sheetId="2" r:id="rId3"/>
  </sheets>
  <definedNames>
    <definedName name="_xlnm.Print_Area" localSheetId="0">CNPP_pilon_tip_asigurati_transe!#REF!</definedName>
    <definedName name="_xlnm.Print_Area" localSheetId="2">cnpp_pilon1_salariu_mediu_judet!#REF!</definedName>
    <definedName name="_xlnm.Print_Area" localSheetId="1">CNPP_pilon1_sume!#REF!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3" i="2" l="1"/>
  <c r="D53" i="2"/>
  <c r="F53" i="2"/>
  <c r="O37" i="1"/>
  <c r="P37" i="1" s="1"/>
  <c r="M37" i="1"/>
  <c r="N37" i="1" s="1"/>
  <c r="K37" i="1"/>
  <c r="L37" i="1" s="1"/>
  <c r="I37" i="1"/>
  <c r="J37" i="1" s="1"/>
  <c r="G37" i="1"/>
  <c r="H37" i="1"/>
  <c r="E37" i="1"/>
  <c r="F37" i="1"/>
  <c r="C37" i="1"/>
  <c r="D37" i="1"/>
  <c r="G53" i="2" l="1"/>
</calcChain>
</file>

<file path=xl/sharedStrings.xml><?xml version="1.0" encoding="utf-8"?>
<sst xmlns="http://schemas.openxmlformats.org/spreadsheetml/2006/main" count="219" uniqueCount="184">
  <si>
    <t>Numarul grupei</t>
  </si>
  <si>
    <t>Transa de venit brut</t>
  </si>
  <si>
    <t>Asigurati cu contracte de munca cu norma intreaga</t>
  </si>
  <si>
    <t>Asigurati cu contracte de munca cu timp partial</t>
  </si>
  <si>
    <t>Numar</t>
  </si>
  <si>
    <t>Venitul mediu brut in cadrul transei</t>
  </si>
  <si>
    <t>Asigurati fara contract de munca sau raport de serviciu la angajator</t>
  </si>
  <si>
    <t>Asigurati in baza contractelor de asigurare individuale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</si>
  <si>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</si>
  <si>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</si>
  <si>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</si>
  <si>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</si>
  <si>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</si>
  <si>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</si>
  <si>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</si>
  <si>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</si>
  <si>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</si>
  <si>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</si>
  <si>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</si>
  <si>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</si>
  <si>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</si>
  <si>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</si>
  <si>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</si>
  <si>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Asigurati raportati in declaratiile D112</t>
  </si>
  <si>
    <t xml:space="preserve">Situatie centralizatoare </t>
  </si>
  <si>
    <t>privind tipurile de asigurati si venitul mediu brut pe transe de venit</t>
  </si>
  <si>
    <t>Note:</t>
  </si>
  <si>
    <r>
      <t xml:space="preserve">0 </t>
    </r>
    <r>
      <rPr>
        <vertAlign val="superscript"/>
        <sz val="12"/>
        <color indexed="8"/>
        <rFont val="Calibri"/>
        <family val="2"/>
      </rPr>
      <t>(*)</t>
    </r>
  </si>
  <si>
    <t>(*) In categoria de asigurati fara venit sunt cuprinse persoanele care au primit in timpul lunii doar indemnizatie pentru incapacitate temporara de munca.</t>
  </si>
  <si>
    <t>Beneficiari de ajutor de somaj raportati de A.J.O.F.M.</t>
  </si>
  <si>
    <t>Situație centralizatoare</t>
  </si>
  <si>
    <t>privind numarul de angajatori, asigurati, fonduri de salarii si C.A.S. datorata, conform datelor comunicate in declaratiile D112</t>
  </si>
  <si>
    <t>Anul</t>
  </si>
  <si>
    <t>Luna</t>
  </si>
  <si>
    <t>Numarul de angajatori</t>
  </si>
  <si>
    <t>Numarul mediu de asigurati</t>
  </si>
  <si>
    <t>Fond de salarii</t>
  </si>
  <si>
    <t>din care</t>
  </si>
  <si>
    <t>C.A.S. datorata de asigurati</t>
  </si>
  <si>
    <t>C.A.S. datorata de angajatori</t>
  </si>
  <si>
    <t>Cuantumul ajutoarelor de deces suportate din B.A.S.S.</t>
  </si>
  <si>
    <t>in conditii normale</t>
  </si>
  <si>
    <t>in conditii deosebite</t>
  </si>
  <si>
    <t>in conditii speciale</t>
  </si>
  <si>
    <t>anul</t>
  </si>
  <si>
    <t>ln</t>
  </si>
  <si>
    <t>nr_ang</t>
  </si>
  <si>
    <t>nrm</t>
  </si>
  <si>
    <t>fond_sal</t>
  </si>
  <si>
    <t>normale</t>
  </si>
  <si>
    <t>deose</t>
  </si>
  <si>
    <t>speci</t>
  </si>
  <si>
    <t>casat</t>
  </si>
  <si>
    <t>casan</t>
  </si>
  <si>
    <t>bass</t>
  </si>
  <si>
    <t>privind numarul de angajatori, numarul de asigurati si salariul mediu brut pe judete, conform datelor comunicate in declaratiile D112</t>
  </si>
  <si>
    <t>Judetul</t>
  </si>
  <si>
    <t>Numar de angajatori</t>
  </si>
  <si>
    <t>Numarul de asigurati</t>
  </si>
  <si>
    <t>Salariul mediu brut</t>
  </si>
  <si>
    <t>Cod</t>
  </si>
  <si>
    <t>Denumire</t>
  </si>
  <si>
    <t>cod_jud</t>
  </si>
  <si>
    <t>nr_asig</t>
  </si>
  <si>
    <t>sal_med</t>
  </si>
  <si>
    <t>011</t>
  </si>
  <si>
    <t>ALBA</t>
  </si>
  <si>
    <t>021</t>
  </si>
  <si>
    <t>ARAD</t>
  </si>
  <si>
    <t>031</t>
  </si>
  <si>
    <t>ARGES</t>
  </si>
  <si>
    <t>041</t>
  </si>
  <si>
    <t>BACAU</t>
  </si>
  <si>
    <t>051</t>
  </si>
  <si>
    <t>BIHOR</t>
  </si>
  <si>
    <t>061</t>
  </si>
  <si>
    <t>BISTRITA</t>
  </si>
  <si>
    <t>071</t>
  </si>
  <si>
    <t>BOTOSANI</t>
  </si>
  <si>
    <t>081</t>
  </si>
  <si>
    <t>BRASOV</t>
  </si>
  <si>
    <t>091</t>
  </si>
  <si>
    <t>BRAILA</t>
  </si>
  <si>
    <t>101</t>
  </si>
  <si>
    <t>BUZAU</t>
  </si>
  <si>
    <t>111</t>
  </si>
  <si>
    <t>CARAS SEVERIN</t>
  </si>
  <si>
    <t>121</t>
  </si>
  <si>
    <t>CLUJ</t>
  </si>
  <si>
    <t>131</t>
  </si>
  <si>
    <t>CONSTANTA</t>
  </si>
  <si>
    <t>141</t>
  </si>
  <si>
    <t>COVASNA</t>
  </si>
  <si>
    <t>151</t>
  </si>
  <si>
    <t>DAMBOVITA</t>
  </si>
  <si>
    <t>161</t>
  </si>
  <si>
    <t>DOLJ</t>
  </si>
  <si>
    <t>171</t>
  </si>
  <si>
    <t>GALATI</t>
  </si>
  <si>
    <t>181</t>
  </si>
  <si>
    <t>GORJ</t>
  </si>
  <si>
    <t>191</t>
  </si>
  <si>
    <t>HARGHITA</t>
  </si>
  <si>
    <t>201</t>
  </si>
  <si>
    <t>HUNEDOARA</t>
  </si>
  <si>
    <t>211</t>
  </si>
  <si>
    <t>IALOMITA</t>
  </si>
  <si>
    <t>221</t>
  </si>
  <si>
    <t>IASI</t>
  </si>
  <si>
    <t>231</t>
  </si>
  <si>
    <t>GIURGIU</t>
  </si>
  <si>
    <t>241</t>
  </si>
  <si>
    <t>MARAMURES</t>
  </si>
  <si>
    <t>251</t>
  </si>
  <si>
    <t>MEHEDINTI</t>
  </si>
  <si>
    <t>261</t>
  </si>
  <si>
    <t>MURES</t>
  </si>
  <si>
    <t>271</t>
  </si>
  <si>
    <t>NEAMT</t>
  </si>
  <si>
    <t>281</t>
  </si>
  <si>
    <t>OLT</t>
  </si>
  <si>
    <t>291</t>
  </si>
  <si>
    <t>PRAHOVA</t>
  </si>
  <si>
    <t>301</t>
  </si>
  <si>
    <t>SATU MARE</t>
  </si>
  <si>
    <t>311</t>
  </si>
  <si>
    <t>SALAJ</t>
  </si>
  <si>
    <t>321</t>
  </si>
  <si>
    <t>SIBIU</t>
  </si>
  <si>
    <t>331</t>
  </si>
  <si>
    <t>SUCEAVA</t>
  </si>
  <si>
    <t>341</t>
  </si>
  <si>
    <t>TELEORMAN</t>
  </si>
  <si>
    <t>351</t>
  </si>
  <si>
    <t>TIMIS</t>
  </si>
  <si>
    <t>361</t>
  </si>
  <si>
    <t>TULCEA</t>
  </si>
  <si>
    <t>371</t>
  </si>
  <si>
    <t>VASLUI</t>
  </si>
  <si>
    <t>381</t>
  </si>
  <si>
    <t>VALCEA</t>
  </si>
  <si>
    <t>391</t>
  </si>
  <si>
    <t>VRANCEA</t>
  </si>
  <si>
    <t>401</t>
  </si>
  <si>
    <t>CALARASI</t>
  </si>
  <si>
    <t>BUCURESTI</t>
  </si>
  <si>
    <t>471</t>
  </si>
  <si>
    <t>ILFOV</t>
  </si>
  <si>
    <t>10001-12000</t>
  </si>
  <si>
    <t>12001-13000</t>
  </si>
  <si>
    <t>13001-15000</t>
  </si>
  <si>
    <t>15001-16000</t>
  </si>
  <si>
    <t>16001-18000</t>
  </si>
  <si>
    <t>18001-20000</t>
  </si>
  <si>
    <t>20001-22000</t>
  </si>
  <si>
    <t>Asigurati in baza declaratiilor unice fiscale depuse de persoanele fizice</t>
  </si>
  <si>
    <t>(15)</t>
  </si>
  <si>
    <t>(16)</t>
  </si>
  <si>
    <t xml:space="preserve">(**) Asiguratii pot obtine in aceeasi luna venituri aferente unuia sau mai multor tipuri de asigurare (contract de munca cu norma intreaga / contract de munca cu timp partial / fara contract de munca la angajator / ajutor de somaj / indemnizatii conform ordonantelor de urgenta). </t>
  </si>
  <si>
    <t>22001-25000</t>
  </si>
  <si>
    <t>0</t>
  </si>
  <si>
    <t>5001-6000</t>
  </si>
  <si>
    <t xml:space="preserve">Beneficiari de indemnizatie conform Legii nr. 19/2020 </t>
  </si>
  <si>
    <t>4582</t>
  </si>
  <si>
    <t>4583-5000</t>
  </si>
  <si>
    <r>
      <t xml:space="preserve">Numar distinct de asigurati raportati in declaratiile D112 aferent coloanelor (3), (5), (7), (9), (11), (13) si (15) </t>
    </r>
    <r>
      <rPr>
        <vertAlign val="superscript"/>
        <sz val="12"/>
        <color indexed="8"/>
        <rFont val="Calibri"/>
        <family val="2"/>
      </rPr>
      <t>(**)</t>
    </r>
  </si>
  <si>
    <t>6001-7000</t>
  </si>
  <si>
    <t>7001-8000</t>
  </si>
  <si>
    <t>25001-30000</t>
  </si>
  <si>
    <t>30001-40000</t>
  </si>
  <si>
    <t>1-4324</t>
  </si>
  <si>
    <t>4326-4581</t>
  </si>
  <si>
    <t>8001-9000</t>
  </si>
  <si>
    <t>9001-9191</t>
  </si>
  <si>
    <t>9192</t>
  </si>
  <si>
    <t>9193-10000</t>
  </si>
  <si>
    <t>40001-45959</t>
  </si>
  <si>
    <t>45960</t>
  </si>
  <si>
    <t>Peste 45960</t>
  </si>
  <si>
    <t>Luna: IULIE 2026</t>
  </si>
  <si>
    <t>Situatia a fost facuta pe baza datelor existente la C.N.P.P. in luna SEPTEMBRIE 2026</t>
  </si>
  <si>
    <t>Luna IULIE 2026</t>
  </si>
  <si>
    <t>Situatia a fost facuta pe baza datelor existente la CNPP in luna SEPTEMBRIE 2026</t>
  </si>
  <si>
    <t>Situatia a fost facuta pe baza datelor existente la CNPP in luna SEPTEMNBRIE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</si>
</sst>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vertAlign val="superscript"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i/>
      <sz val="10"/>
      <name val="Calibri"/>
      <family val="2"/>
    </font>
    <font>
      <b/>
      <i/>
      <sz val="11"/>
      <color indexed="8"/>
      <name val="Calibri"/>
      <family val="2"/>
    </font>
    <font>
      <i/>
      <sz val="9"/>
      <color indexed="8"/>
      <name val="Calibri"/>
      <family val="2"/>
    </font>
    <font>
      <i/>
      <sz val="9"/>
      <name val="Calibri"/>
      <family val="2"/>
    </font>
    <font>
      <i/>
      <sz val="10"/>
      <color indexed="8"/>
      <name val="Calibri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3" borderId="0" applyNumberFormat="0" applyBorder="0" applyAlignment="0" applyProtection="0"/>
  </cellStyleXfs>
  <cellXfs count="115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 applyAlignment="1">
      <alignment horizontal="center"/>
    </xf>
    <xf numFmtId="3" fontId="0" fillId="0" borderId="3" xfId="0" applyNumberFormat="1" applyBorder="1"/>
    <xf numFmtId="3" fontId="0" fillId="0" borderId="4" xfId="0" applyNumberForma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0" xfId="0" applyNumberFormat="1" applyAlignment="1">
      <alignment vertical="top"/>
    </xf>
    <xf numFmtId="3" fontId="0" fillId="0" borderId="12" xfId="0" applyNumberFormat="1" applyBorder="1" applyAlignment="1">
      <alignment horizontal="center" vertical="center" wrapText="1"/>
    </xf>
    <xf numFmtId="3" fontId="0" fillId="0" borderId="6" xfId="0" applyNumberFormat="1" applyBorder="1"/>
    <xf numFmtId="3" fontId="0" fillId="0" borderId="2" xfId="0" applyNumberFormat="1" applyBorder="1"/>
    <xf numFmtId="3" fontId="0" fillId="0" borderId="9" xfId="0" applyNumberFormat="1" applyBorder="1"/>
    <xf numFmtId="3" fontId="0" fillId="0" borderId="0" xfId="0" applyNumberFormat="1" applyAlignment="1">
      <alignment horizontal="centerContinuous"/>
    </xf>
    <xf numFmtId="0" fontId="3" fillId="0" borderId="0" xfId="0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2" fillId="0" borderId="0" xfId="0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0" fillId="0" borderId="13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4" xfId="0" applyNumberFormat="1" applyBorder="1"/>
    <xf numFmtId="3" fontId="0" fillId="0" borderId="5" xfId="0" applyNumberFormat="1" applyBorder="1"/>
    <xf numFmtId="0" fontId="3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3" fontId="0" fillId="0" borderId="2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8" fillId="2" borderId="6" xfId="1" quotePrefix="1" applyNumberFormat="1" applyFont="1" applyFill="1" applyBorder="1" applyAlignment="1">
      <alignment horizontal="center" vertical="center"/>
    </xf>
    <xf numFmtId="3" fontId="8" fillId="2" borderId="14" xfId="1" quotePrefix="1" applyNumberFormat="1" applyFont="1" applyFill="1" applyBorder="1" applyAlignment="1">
      <alignment horizontal="center" vertical="center"/>
    </xf>
    <xf numFmtId="3" fontId="8" fillId="2" borderId="7" xfId="1" quotePrefix="1" applyNumberFormat="1" applyFont="1" applyFill="1" applyBorder="1" applyAlignment="1">
      <alignment horizontal="center" vertical="center"/>
    </xf>
    <xf numFmtId="3" fontId="8" fillId="2" borderId="8" xfId="1" quotePrefix="1" applyNumberFormat="1" applyFont="1" applyFill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3" xfId="0" applyNumberFormat="1" applyBorder="1" applyAlignment="1">
      <alignment vertical="center"/>
    </xf>
    <xf numFmtId="3" fontId="0" fillId="0" borderId="9" xfId="0" applyNumberFormat="1" applyBorder="1" applyAlignment="1">
      <alignment horizontal="center" vertical="center"/>
    </xf>
    <xf numFmtId="3" fontId="0" fillId="0" borderId="4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3" fontId="8" fillId="2" borderId="1" xfId="1" quotePrefix="1" applyNumberFormat="1" applyFont="1" applyFill="1" applyBorder="1" applyAlignment="1">
      <alignment horizontal="center" vertical="center"/>
    </xf>
    <xf numFmtId="3" fontId="8" fillId="2" borderId="7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Continuous"/>
    </xf>
    <xf numFmtId="3" fontId="5" fillId="2" borderId="17" xfId="1" quotePrefix="1" applyNumberFormat="1" applyFont="1" applyFill="1" applyBorder="1" applyAlignment="1">
      <alignment horizontal="center"/>
    </xf>
    <xf numFmtId="3" fontId="5" fillId="2" borderId="18" xfId="1" quotePrefix="1" applyNumberFormat="1" applyFont="1" applyFill="1" applyBorder="1" applyAlignment="1">
      <alignment horizontal="center"/>
    </xf>
    <xf numFmtId="3" fontId="5" fillId="2" borderId="15" xfId="1" quotePrefix="1" applyNumberFormat="1" applyFont="1" applyFill="1" applyBorder="1" applyAlignment="1">
      <alignment horizontal="center"/>
    </xf>
    <xf numFmtId="3" fontId="5" fillId="2" borderId="16" xfId="1" quotePrefix="1" applyNumberFormat="1" applyFont="1" applyFill="1" applyBorder="1" applyAlignment="1">
      <alignment horizontal="center"/>
    </xf>
    <xf numFmtId="3" fontId="3" fillId="0" borderId="17" xfId="0" applyNumberFormat="1" applyFont="1" applyBorder="1"/>
    <xf numFmtId="3" fontId="3" fillId="0" borderId="15" xfId="0" applyNumberFormat="1" applyFont="1" applyBorder="1"/>
    <xf numFmtId="3" fontId="3" fillId="0" borderId="16" xfId="0" applyNumberFormat="1" applyFont="1" applyBorder="1"/>
    <xf numFmtId="3" fontId="3" fillId="0" borderId="0" xfId="0" applyNumberFormat="1" applyFont="1"/>
    <xf numFmtId="3" fontId="0" fillId="0" borderId="2" xfId="0" quotePrefix="1" applyNumberFormat="1" applyBorder="1" applyAlignment="1">
      <alignment horizontal="center"/>
    </xf>
    <xf numFmtId="3" fontId="11" fillId="0" borderId="0" xfId="0" applyNumberFormat="1" applyFont="1"/>
    <xf numFmtId="0" fontId="4" fillId="0" borderId="0" xfId="0" applyFont="1" applyAlignment="1">
      <alignment horizontal="center"/>
    </xf>
    <xf numFmtId="3" fontId="0" fillId="0" borderId="34" xfId="0" applyNumberFormat="1" applyBorder="1" applyAlignment="1">
      <alignment horizontal="center" vertical="center" wrapText="1"/>
    </xf>
    <xf numFmtId="3" fontId="0" fillId="0" borderId="35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left" vertical="top"/>
    </xf>
    <xf numFmtId="3" fontId="0" fillId="0" borderId="6" xfId="0" applyNumberForma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9" fillId="0" borderId="19" xfId="0" applyNumberFormat="1" applyFont="1" applyBorder="1" applyAlignment="1">
      <alignment horizontal="left" wrapText="1"/>
    </xf>
    <xf numFmtId="3" fontId="0" fillId="0" borderId="22" xfId="0" applyNumberFormat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 wrapText="1"/>
    </xf>
    <xf numFmtId="3" fontId="0" fillId="0" borderId="24" xfId="0" applyNumberFormat="1" applyBorder="1" applyAlignment="1">
      <alignment horizontal="center" vertical="center" wrapText="1"/>
    </xf>
    <xf numFmtId="3" fontId="0" fillId="0" borderId="25" xfId="0" applyNumberFormat="1" applyBorder="1" applyAlignment="1">
      <alignment horizontal="center" vertical="center" wrapText="1"/>
    </xf>
    <xf numFmtId="3" fontId="0" fillId="0" borderId="26" xfId="0" applyNumberFormat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 vertical="center" wrapText="1"/>
    </xf>
    <xf numFmtId="3" fontId="0" fillId="0" borderId="29" xfId="0" applyNumberFormat="1" applyBorder="1" applyAlignment="1">
      <alignment horizontal="center" vertical="center" wrapText="1"/>
    </xf>
    <xf numFmtId="3" fontId="0" fillId="0" borderId="30" xfId="0" applyNumberFormat="1" applyBorder="1" applyAlignment="1">
      <alignment horizontal="center" vertical="center" wrapText="1"/>
    </xf>
    <xf numFmtId="3" fontId="0" fillId="0" borderId="31" xfId="0" applyNumberFormat="1" applyBorder="1" applyAlignment="1">
      <alignment horizontal="center" vertical="center" wrapText="1"/>
    </xf>
    <xf numFmtId="3" fontId="0" fillId="0" borderId="32" xfId="0" applyNumberFormat="1" applyBorder="1" applyAlignment="1">
      <alignment horizontal="center" vertical="center" wrapText="1"/>
    </xf>
    <xf numFmtId="3" fontId="0" fillId="0" borderId="33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left" vertical="top" wrapText="1"/>
    </xf>
    <xf numFmtId="0" fontId="2" fillId="0" borderId="0" xfId="0" applyFont="1" applyAlignment="1">
      <alignment horizontal="center"/>
    </xf>
    <xf numFmtId="3" fontId="6" fillId="0" borderId="19" xfId="0" applyNumberFormat="1" applyFont="1" applyBorder="1" applyAlignment="1">
      <alignment horizontal="right"/>
    </xf>
    <xf numFmtId="0" fontId="0" fillId="0" borderId="3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3" fontId="0" fillId="0" borderId="39" xfId="0" applyNumberFormat="1" applyBorder="1" applyAlignment="1">
      <alignment horizontal="center" vertical="center"/>
    </xf>
    <xf numFmtId="3" fontId="0" fillId="0" borderId="40" xfId="0" applyNumberFormat="1" applyBorder="1" applyAlignment="1">
      <alignment horizontal="center" vertical="center" wrapText="1"/>
    </xf>
    <xf numFmtId="3" fontId="0" fillId="0" borderId="41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"/>
  <sheetViews>
    <sheetView topLeftCell="A16" workbookViewId="0">
      <selection activeCell="J39" sqref="J39"/>
    </sheetView>
  </sheetViews>
  <sheetFormatPr defaultColWidth="9.140625" defaultRowHeight="15" x14ac:dyDescent="0.25"/>
  <cols>
    <col min="1" max="1" width="10.85546875" style="1" customWidth="1"/>
    <col min="2" max="2" width="13.28515625" style="1" bestFit="1" customWidth="1"/>
    <col min="3" max="3" width="10.140625" style="1" bestFit="1" customWidth="1"/>
    <col min="4" max="4" width="14.5703125" style="1" customWidth="1"/>
    <col min="5" max="5" width="9.28515625" style="1" bestFit="1" customWidth="1"/>
    <col min="6" max="6" width="15" style="1" customWidth="1"/>
    <col min="7" max="7" width="8.85546875" style="1" bestFit="1" customWidth="1"/>
    <col min="8" max="8" width="13.85546875" style="1" customWidth="1"/>
    <col min="9" max="9" width="10.140625" style="1" bestFit="1" customWidth="1"/>
    <col min="10" max="10" width="13" style="1" customWidth="1"/>
    <col min="11" max="11" width="8.28515625" style="1" bestFit="1" customWidth="1"/>
    <col min="12" max="12" width="13.7109375" style="1" customWidth="1"/>
    <col min="13" max="13" width="9.140625" style="1" customWidth="1"/>
    <col min="14" max="14" width="11.7109375" style="1" customWidth="1"/>
    <col min="15" max="15" width="10.7109375" style="1" customWidth="1"/>
    <col min="16" max="16" width="12.7109375" style="1" customWidth="1"/>
    <col min="17" max="16384" width="9.140625" style="1"/>
  </cols>
  <sheetData>
    <row r="1" spans="1:16" ht="18.75" x14ac:dyDescent="0.3">
      <c r="A1" s="75" t="s">
        <v>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18.75" x14ac:dyDescent="0.3">
      <c r="A2" s="75" t="s">
        <v>25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8.75" x14ac:dyDescent="0.3">
      <c r="A3" s="64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6" ht="18.75" x14ac:dyDescent="0.3">
      <c r="A4" s="75" t="s">
        <v>179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6" ht="18.75" x14ac:dyDescent="0.3">
      <c r="A5" s="64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6" ht="15.75" thickBot="1" x14ac:dyDescent="0.3">
      <c r="K6" s="84" t="s">
        <v>180</v>
      </c>
      <c r="L6" s="84"/>
      <c r="M6" s="84"/>
      <c r="N6" s="84"/>
      <c r="O6" s="84"/>
      <c r="P6" s="84"/>
    </row>
    <row r="7" spans="1:16" ht="23.25" customHeight="1" x14ac:dyDescent="0.25">
      <c r="A7" s="85" t="s">
        <v>0</v>
      </c>
      <c r="B7" s="88" t="s">
        <v>1</v>
      </c>
      <c r="C7" s="91" t="s">
        <v>23</v>
      </c>
      <c r="D7" s="92"/>
      <c r="E7" s="92"/>
      <c r="F7" s="92"/>
      <c r="G7" s="92"/>
      <c r="H7" s="92"/>
      <c r="I7" s="92"/>
      <c r="J7" s="92"/>
      <c r="K7" s="92"/>
      <c r="L7" s="92"/>
      <c r="M7" s="93" t="s">
        <v>7</v>
      </c>
      <c r="N7" s="94"/>
      <c r="O7" s="93" t="s">
        <v>155</v>
      </c>
      <c r="P7" s="94"/>
    </row>
    <row r="8" spans="1:16" ht="93" customHeight="1" x14ac:dyDescent="0.25">
      <c r="A8" s="86"/>
      <c r="B8" s="89"/>
      <c r="C8" s="79" t="s">
        <v>2</v>
      </c>
      <c r="D8" s="80"/>
      <c r="E8" s="80" t="s">
        <v>3</v>
      </c>
      <c r="F8" s="80"/>
      <c r="G8" s="80" t="s">
        <v>6</v>
      </c>
      <c r="H8" s="80"/>
      <c r="I8" s="81" t="s">
        <v>29</v>
      </c>
      <c r="J8" s="81"/>
      <c r="K8" s="76" t="s">
        <v>162</v>
      </c>
      <c r="L8" s="77"/>
      <c r="M8" s="95"/>
      <c r="N8" s="96"/>
      <c r="O8" s="95"/>
      <c r="P8" s="96"/>
    </row>
    <row r="9" spans="1:16" ht="74.25" customHeight="1" thickBot="1" x14ac:dyDescent="0.3">
      <c r="A9" s="87"/>
      <c r="B9" s="90"/>
      <c r="C9" s="14" t="s">
        <v>4</v>
      </c>
      <c r="D9" s="5" t="s">
        <v>5</v>
      </c>
      <c r="E9" s="5" t="s">
        <v>4</v>
      </c>
      <c r="F9" s="5" t="s">
        <v>5</v>
      </c>
      <c r="G9" s="5" t="s">
        <v>4</v>
      </c>
      <c r="H9" s="5" t="s">
        <v>5</v>
      </c>
      <c r="I9" s="5" t="s">
        <v>4</v>
      </c>
      <c r="J9" s="5" t="s">
        <v>5</v>
      </c>
      <c r="K9" s="5" t="s">
        <v>4</v>
      </c>
      <c r="L9" s="5" t="s">
        <v>5</v>
      </c>
      <c r="M9" s="14" t="s">
        <v>4</v>
      </c>
      <c r="N9" s="6" t="s">
        <v>5</v>
      </c>
      <c r="O9" s="14" t="s">
        <v>4</v>
      </c>
      <c r="P9" s="6" t="s">
        <v>5</v>
      </c>
    </row>
    <row r="10" spans="1:16" ht="15.75" thickBot="1" x14ac:dyDescent="0.3">
      <c r="A10" s="65" t="s">
        <v>9</v>
      </c>
      <c r="B10" s="66" t="s">
        <v>10</v>
      </c>
      <c r="C10" s="65" t="s">
        <v>11</v>
      </c>
      <c r="D10" s="67" t="s">
        <v>12</v>
      </c>
      <c r="E10" s="67" t="s">
        <v>13</v>
      </c>
      <c r="F10" s="67" t="s">
        <v>14</v>
      </c>
      <c r="G10" s="67" t="s">
        <v>15</v>
      </c>
      <c r="H10" s="67" t="s">
        <v>16</v>
      </c>
      <c r="I10" s="67" t="s">
        <v>17</v>
      </c>
      <c r="J10" s="68" t="s">
        <v>18</v>
      </c>
      <c r="K10" s="67" t="s">
        <v>19</v>
      </c>
      <c r="L10" s="67" t="s">
        <v>20</v>
      </c>
      <c r="M10" s="65" t="s">
        <v>21</v>
      </c>
      <c r="N10" s="68" t="s">
        <v>22</v>
      </c>
      <c r="O10" s="65" t="s">
        <v>156</v>
      </c>
      <c r="P10" s="68" t="s">
        <v>157</v>
      </c>
    </row>
    <row r="11" spans="1:16" ht="18" x14ac:dyDescent="0.25">
      <c r="A11" s="7" t="s">
        <v>27</v>
      </c>
      <c r="B11" s="73" t="s">
        <v>160</v>
      </c>
      <c r="C11" s="15">
        <v>43270</v>
      </c>
      <c r="D11" s="8">
        <v>0</v>
      </c>
      <c r="E11" s="8">
        <v>2424</v>
      </c>
      <c r="F11" s="8">
        <v>0</v>
      </c>
      <c r="G11" s="8">
        <v>1021</v>
      </c>
      <c r="H11" s="8">
        <v>0</v>
      </c>
      <c r="I11" s="8">
        <v>481</v>
      </c>
      <c r="J11" s="8">
        <v>0</v>
      </c>
      <c r="K11" s="8">
        <v>0</v>
      </c>
      <c r="L11" s="8">
        <v>0</v>
      </c>
      <c r="M11" s="15">
        <v>0</v>
      </c>
      <c r="N11" s="9">
        <v>0</v>
      </c>
      <c r="O11" s="15">
        <v>0</v>
      </c>
      <c r="P11" s="9">
        <v>0</v>
      </c>
    </row>
    <row r="12" spans="1:16" x14ac:dyDescent="0.25">
      <c r="A12" s="3">
        <v>1</v>
      </c>
      <c r="B12" s="73" t="s">
        <v>170</v>
      </c>
      <c r="C12" s="16">
        <v>668976</v>
      </c>
      <c r="D12" s="2">
        <v>3403</v>
      </c>
      <c r="E12" s="2">
        <v>297135</v>
      </c>
      <c r="F12" s="2">
        <v>1858</v>
      </c>
      <c r="G12" s="2">
        <v>144389</v>
      </c>
      <c r="H12" s="2">
        <v>1264</v>
      </c>
      <c r="I12" s="2">
        <v>63614</v>
      </c>
      <c r="J12" s="2">
        <v>962</v>
      </c>
      <c r="K12" s="2">
        <v>63</v>
      </c>
      <c r="L12" s="2">
        <v>1131</v>
      </c>
      <c r="M12" s="16">
        <v>251</v>
      </c>
      <c r="N12" s="4">
        <v>2230</v>
      </c>
      <c r="O12" s="16">
        <v>0</v>
      </c>
      <c r="P12" s="4">
        <v>0</v>
      </c>
    </row>
    <row r="13" spans="1:16" x14ac:dyDescent="0.25">
      <c r="A13" s="3">
        <v>2</v>
      </c>
      <c r="B13" s="73">
        <v>4325</v>
      </c>
      <c r="C13" s="16">
        <v>14087</v>
      </c>
      <c r="D13" s="2">
        <v>4325</v>
      </c>
      <c r="E13" s="2">
        <v>1542</v>
      </c>
      <c r="F13" s="2">
        <v>4325</v>
      </c>
      <c r="G13" s="2">
        <v>6230</v>
      </c>
      <c r="H13" s="2">
        <v>4325</v>
      </c>
      <c r="I13" s="2">
        <v>0</v>
      </c>
      <c r="J13" s="2">
        <v>0</v>
      </c>
      <c r="K13" s="2">
        <v>0</v>
      </c>
      <c r="L13" s="2">
        <v>0</v>
      </c>
      <c r="M13" s="16">
        <v>14437</v>
      </c>
      <c r="N13" s="4">
        <v>4325</v>
      </c>
      <c r="O13" s="16">
        <v>0</v>
      </c>
      <c r="P13" s="4">
        <v>0</v>
      </c>
    </row>
    <row r="14" spans="1:16" x14ac:dyDescent="0.25">
      <c r="A14" s="3">
        <v>3</v>
      </c>
      <c r="B14" s="3" t="s">
        <v>171</v>
      </c>
      <c r="C14" s="16">
        <v>668655</v>
      </c>
      <c r="D14" s="2">
        <v>4417</v>
      </c>
      <c r="E14" s="2">
        <v>15697</v>
      </c>
      <c r="F14" s="2">
        <v>4420</v>
      </c>
      <c r="G14" s="2">
        <v>3723</v>
      </c>
      <c r="H14" s="2">
        <v>4411</v>
      </c>
      <c r="I14" s="2">
        <v>17</v>
      </c>
      <c r="J14" s="2">
        <v>4456</v>
      </c>
      <c r="K14" s="2">
        <v>0</v>
      </c>
      <c r="L14" s="2">
        <v>0</v>
      </c>
      <c r="M14" s="16">
        <v>75</v>
      </c>
      <c r="N14" s="4">
        <v>4443</v>
      </c>
      <c r="O14" s="16">
        <v>0</v>
      </c>
      <c r="P14" s="4">
        <v>0</v>
      </c>
    </row>
    <row r="15" spans="1:16" x14ac:dyDescent="0.25">
      <c r="A15" s="3">
        <v>4</v>
      </c>
      <c r="B15" s="73" t="s">
        <v>163</v>
      </c>
      <c r="C15" s="16">
        <v>94978</v>
      </c>
      <c r="D15" s="2">
        <v>4582</v>
      </c>
      <c r="E15" s="2">
        <v>604</v>
      </c>
      <c r="F15" s="2">
        <v>4582</v>
      </c>
      <c r="G15" s="2">
        <v>280</v>
      </c>
      <c r="H15" s="2">
        <v>4582</v>
      </c>
      <c r="I15" s="2">
        <v>0</v>
      </c>
      <c r="J15" s="2">
        <v>0</v>
      </c>
      <c r="K15" s="2">
        <v>0</v>
      </c>
      <c r="L15" s="2">
        <v>0</v>
      </c>
      <c r="M15" s="16">
        <v>0</v>
      </c>
      <c r="N15" s="4">
        <v>0</v>
      </c>
      <c r="O15" s="16">
        <v>0</v>
      </c>
      <c r="P15" s="4">
        <v>0</v>
      </c>
    </row>
    <row r="16" spans="1:16" x14ac:dyDescent="0.25">
      <c r="A16" s="3">
        <v>5</v>
      </c>
      <c r="B16" s="3" t="s">
        <v>164</v>
      </c>
      <c r="C16" s="16">
        <v>363747</v>
      </c>
      <c r="D16" s="2">
        <v>4762</v>
      </c>
      <c r="E16" s="2">
        <v>11553</v>
      </c>
      <c r="F16" s="2">
        <v>4789</v>
      </c>
      <c r="G16" s="2">
        <v>2493</v>
      </c>
      <c r="H16" s="2">
        <v>4804</v>
      </c>
      <c r="I16" s="2">
        <v>221</v>
      </c>
      <c r="J16" s="2">
        <v>4843</v>
      </c>
      <c r="K16" s="2">
        <v>0</v>
      </c>
      <c r="L16" s="2">
        <v>0</v>
      </c>
      <c r="M16" s="16">
        <v>186</v>
      </c>
      <c r="N16" s="4">
        <v>4950</v>
      </c>
      <c r="O16" s="16">
        <v>0</v>
      </c>
      <c r="P16" s="4">
        <v>0</v>
      </c>
    </row>
    <row r="17" spans="1:16" x14ac:dyDescent="0.25">
      <c r="A17" s="3">
        <v>6</v>
      </c>
      <c r="B17" s="3" t="s">
        <v>161</v>
      </c>
      <c r="C17" s="16">
        <v>562330</v>
      </c>
      <c r="D17" s="2">
        <v>5478</v>
      </c>
      <c r="E17" s="2">
        <v>19930</v>
      </c>
      <c r="F17" s="2">
        <v>5456</v>
      </c>
      <c r="G17" s="2">
        <v>4036</v>
      </c>
      <c r="H17" s="2">
        <v>5478</v>
      </c>
      <c r="I17" s="2">
        <v>99</v>
      </c>
      <c r="J17" s="2">
        <v>5253</v>
      </c>
      <c r="K17" s="2">
        <v>1</v>
      </c>
      <c r="L17" s="2">
        <v>5675</v>
      </c>
      <c r="M17" s="16">
        <v>269</v>
      </c>
      <c r="N17" s="4">
        <v>5888</v>
      </c>
      <c r="O17" s="16">
        <v>0</v>
      </c>
      <c r="P17" s="4">
        <v>0</v>
      </c>
    </row>
    <row r="18" spans="1:16" x14ac:dyDescent="0.25">
      <c r="A18" s="3">
        <v>7</v>
      </c>
      <c r="B18" s="3" t="s">
        <v>166</v>
      </c>
      <c r="C18" s="16">
        <v>435599</v>
      </c>
      <c r="D18" s="2">
        <v>6502</v>
      </c>
      <c r="E18" s="2">
        <v>12793</v>
      </c>
      <c r="F18" s="2">
        <v>6522</v>
      </c>
      <c r="G18" s="2">
        <v>2422</v>
      </c>
      <c r="H18" s="2">
        <v>6507</v>
      </c>
      <c r="I18" s="2">
        <v>13</v>
      </c>
      <c r="J18" s="2">
        <v>6501</v>
      </c>
      <c r="K18" s="2">
        <v>0</v>
      </c>
      <c r="L18" s="2">
        <v>0</v>
      </c>
      <c r="M18" s="16">
        <v>49</v>
      </c>
      <c r="N18" s="4">
        <v>6714</v>
      </c>
      <c r="O18" s="16">
        <v>0</v>
      </c>
      <c r="P18" s="4">
        <v>0</v>
      </c>
    </row>
    <row r="19" spans="1:16" x14ac:dyDescent="0.25">
      <c r="A19" s="3">
        <v>8</v>
      </c>
      <c r="B19" s="73" t="s">
        <v>167</v>
      </c>
      <c r="C19" s="16">
        <v>381886</v>
      </c>
      <c r="D19" s="2">
        <v>7494</v>
      </c>
      <c r="E19" s="2">
        <v>10143</v>
      </c>
      <c r="F19" s="2">
        <v>7505</v>
      </c>
      <c r="G19" s="2">
        <v>1961</v>
      </c>
      <c r="H19" s="2">
        <v>7489</v>
      </c>
      <c r="I19" s="2">
        <v>7</v>
      </c>
      <c r="J19" s="2">
        <v>7681</v>
      </c>
      <c r="K19" s="2">
        <v>0</v>
      </c>
      <c r="L19" s="2">
        <v>0</v>
      </c>
      <c r="M19" s="16">
        <v>133</v>
      </c>
      <c r="N19" s="4">
        <v>7938</v>
      </c>
      <c r="O19" s="16">
        <v>0</v>
      </c>
      <c r="P19" s="4">
        <v>0</v>
      </c>
    </row>
    <row r="20" spans="1:16" x14ac:dyDescent="0.25">
      <c r="A20" s="3">
        <v>9</v>
      </c>
      <c r="B20" s="3" t="s">
        <v>172</v>
      </c>
      <c r="C20" s="16">
        <v>332792</v>
      </c>
      <c r="D20" s="2">
        <v>8501</v>
      </c>
      <c r="E20" s="2">
        <v>10453</v>
      </c>
      <c r="F20" s="2">
        <v>8517</v>
      </c>
      <c r="G20" s="2">
        <v>3947</v>
      </c>
      <c r="H20" s="2">
        <v>8353</v>
      </c>
      <c r="I20" s="2">
        <v>9</v>
      </c>
      <c r="J20" s="2">
        <v>8589</v>
      </c>
      <c r="K20" s="2">
        <v>0</v>
      </c>
      <c r="L20" s="2">
        <v>0</v>
      </c>
      <c r="M20" s="16">
        <v>32</v>
      </c>
      <c r="N20" s="4">
        <v>8574</v>
      </c>
      <c r="O20" s="16">
        <v>0</v>
      </c>
      <c r="P20" s="4">
        <v>0</v>
      </c>
    </row>
    <row r="21" spans="1:16" x14ac:dyDescent="0.25">
      <c r="A21" s="3">
        <v>10</v>
      </c>
      <c r="B21" s="73" t="s">
        <v>173</v>
      </c>
      <c r="C21" s="16">
        <v>50846</v>
      </c>
      <c r="D21" s="2">
        <v>9095</v>
      </c>
      <c r="E21" s="2">
        <v>1335</v>
      </c>
      <c r="F21" s="2">
        <v>9094</v>
      </c>
      <c r="G21" s="2">
        <v>184</v>
      </c>
      <c r="H21" s="2">
        <v>9091</v>
      </c>
      <c r="I21" s="2">
        <v>1</v>
      </c>
      <c r="J21" s="2">
        <v>9044</v>
      </c>
      <c r="K21" s="2">
        <v>0</v>
      </c>
      <c r="L21" s="2">
        <v>0</v>
      </c>
      <c r="M21" s="16">
        <v>1</v>
      </c>
      <c r="N21" s="4">
        <v>9032</v>
      </c>
      <c r="O21" s="16">
        <v>0</v>
      </c>
      <c r="P21" s="4">
        <v>0</v>
      </c>
    </row>
    <row r="22" spans="1:16" x14ac:dyDescent="0.25">
      <c r="A22" s="3">
        <v>11</v>
      </c>
      <c r="B22" s="73" t="s">
        <v>174</v>
      </c>
      <c r="C22" s="16">
        <v>290</v>
      </c>
      <c r="D22" s="2">
        <v>9192</v>
      </c>
      <c r="E22" s="2">
        <v>8</v>
      </c>
      <c r="F22" s="2">
        <v>9192</v>
      </c>
      <c r="G22" s="2">
        <v>6</v>
      </c>
      <c r="H22" s="2">
        <v>9192</v>
      </c>
      <c r="I22" s="2">
        <v>0</v>
      </c>
      <c r="J22" s="2">
        <v>0</v>
      </c>
      <c r="K22" s="2">
        <v>0</v>
      </c>
      <c r="L22" s="2">
        <v>0</v>
      </c>
      <c r="M22" s="16">
        <v>3</v>
      </c>
      <c r="N22" s="4">
        <v>9192</v>
      </c>
      <c r="O22" s="16">
        <v>0</v>
      </c>
      <c r="P22" s="4">
        <v>0</v>
      </c>
    </row>
    <row r="23" spans="1:16" x14ac:dyDescent="0.25">
      <c r="A23" s="3">
        <v>12</v>
      </c>
      <c r="B23" s="3" t="s">
        <v>175</v>
      </c>
      <c r="C23" s="16">
        <v>214860</v>
      </c>
      <c r="D23" s="2">
        <v>9591</v>
      </c>
      <c r="E23" s="2">
        <v>6098</v>
      </c>
      <c r="F23" s="2">
        <v>9585</v>
      </c>
      <c r="G23" s="2">
        <v>1097</v>
      </c>
      <c r="H23" s="2">
        <v>9624</v>
      </c>
      <c r="I23" s="2">
        <v>4</v>
      </c>
      <c r="J23" s="2">
        <v>9559</v>
      </c>
      <c r="K23" s="2">
        <v>0</v>
      </c>
      <c r="L23" s="2">
        <v>0</v>
      </c>
      <c r="M23" s="16">
        <v>74</v>
      </c>
      <c r="N23" s="4">
        <v>9922</v>
      </c>
      <c r="O23" s="16">
        <v>0</v>
      </c>
      <c r="P23" s="4">
        <v>0</v>
      </c>
    </row>
    <row r="24" spans="1:16" x14ac:dyDescent="0.25">
      <c r="A24" s="3">
        <v>13</v>
      </c>
      <c r="B24" s="3" t="s">
        <v>148</v>
      </c>
      <c r="C24" s="16">
        <v>431029</v>
      </c>
      <c r="D24" s="2">
        <v>10952</v>
      </c>
      <c r="E24" s="2">
        <v>12064</v>
      </c>
      <c r="F24" s="2">
        <v>10882</v>
      </c>
      <c r="G24" s="2">
        <v>2251</v>
      </c>
      <c r="H24" s="2">
        <v>10984</v>
      </c>
      <c r="I24" s="2">
        <v>4</v>
      </c>
      <c r="J24" s="2">
        <v>10750</v>
      </c>
      <c r="K24" s="2">
        <v>0</v>
      </c>
      <c r="L24" s="2">
        <v>0</v>
      </c>
      <c r="M24" s="16">
        <v>37</v>
      </c>
      <c r="N24" s="4">
        <v>11759</v>
      </c>
      <c r="O24" s="16">
        <v>0</v>
      </c>
      <c r="P24" s="4">
        <v>0</v>
      </c>
    </row>
    <row r="25" spans="1:16" x14ac:dyDescent="0.25">
      <c r="A25" s="3">
        <v>14</v>
      </c>
      <c r="B25" s="3" t="s">
        <v>149</v>
      </c>
      <c r="C25" s="16">
        <v>144094</v>
      </c>
      <c r="D25" s="2">
        <v>12479</v>
      </c>
      <c r="E25" s="2">
        <v>3168</v>
      </c>
      <c r="F25" s="2">
        <v>12476</v>
      </c>
      <c r="G25" s="2">
        <v>772</v>
      </c>
      <c r="H25" s="2">
        <v>12498</v>
      </c>
      <c r="I25" s="2">
        <v>3</v>
      </c>
      <c r="J25" s="2">
        <v>12566</v>
      </c>
      <c r="K25" s="2">
        <v>0</v>
      </c>
      <c r="L25" s="2">
        <v>0</v>
      </c>
      <c r="M25" s="16">
        <v>5</v>
      </c>
      <c r="N25" s="4">
        <v>12680</v>
      </c>
      <c r="O25" s="16">
        <v>0</v>
      </c>
      <c r="P25" s="4">
        <v>0</v>
      </c>
    </row>
    <row r="26" spans="1:16" x14ac:dyDescent="0.25">
      <c r="A26" s="3">
        <v>15</v>
      </c>
      <c r="B26" s="3" t="s">
        <v>150</v>
      </c>
      <c r="C26" s="16">
        <v>231940</v>
      </c>
      <c r="D26" s="2">
        <v>13899</v>
      </c>
      <c r="E26" s="2">
        <v>4646</v>
      </c>
      <c r="F26" s="2">
        <v>13960</v>
      </c>
      <c r="G26" s="2">
        <v>1382</v>
      </c>
      <c r="H26" s="2">
        <v>13831</v>
      </c>
      <c r="I26" s="2">
        <v>2</v>
      </c>
      <c r="J26" s="2">
        <v>14341</v>
      </c>
      <c r="K26" s="2">
        <v>0</v>
      </c>
      <c r="L26" s="2">
        <v>0</v>
      </c>
      <c r="M26" s="16">
        <v>16</v>
      </c>
      <c r="N26" s="4">
        <v>14118</v>
      </c>
      <c r="O26" s="16">
        <v>0</v>
      </c>
      <c r="P26" s="4">
        <v>0</v>
      </c>
    </row>
    <row r="27" spans="1:16" x14ac:dyDescent="0.25">
      <c r="A27" s="3">
        <v>16</v>
      </c>
      <c r="B27" s="3" t="s">
        <v>151</v>
      </c>
      <c r="C27" s="16">
        <v>66924</v>
      </c>
      <c r="D27" s="2">
        <v>15483</v>
      </c>
      <c r="E27" s="2">
        <v>1544</v>
      </c>
      <c r="F27" s="2">
        <v>15478</v>
      </c>
      <c r="G27" s="2">
        <v>646</v>
      </c>
      <c r="H27" s="2">
        <v>15406</v>
      </c>
      <c r="I27" s="2">
        <v>1</v>
      </c>
      <c r="J27" s="2">
        <v>15505</v>
      </c>
      <c r="K27" s="2">
        <v>0</v>
      </c>
      <c r="L27" s="2">
        <v>0</v>
      </c>
      <c r="M27" s="16">
        <v>13</v>
      </c>
      <c r="N27" s="4">
        <v>15914</v>
      </c>
      <c r="O27" s="16">
        <v>0</v>
      </c>
      <c r="P27" s="4">
        <v>0</v>
      </c>
    </row>
    <row r="28" spans="1:16" x14ac:dyDescent="0.25">
      <c r="A28" s="3">
        <v>17</v>
      </c>
      <c r="B28" s="3" t="s">
        <v>152</v>
      </c>
      <c r="C28" s="16">
        <v>102790</v>
      </c>
      <c r="D28" s="2">
        <v>16979</v>
      </c>
      <c r="E28" s="2">
        <v>2899</v>
      </c>
      <c r="F28" s="2">
        <v>17050</v>
      </c>
      <c r="G28" s="2">
        <v>1001</v>
      </c>
      <c r="H28" s="2">
        <v>16955</v>
      </c>
      <c r="I28" s="2">
        <v>0</v>
      </c>
      <c r="J28" s="2">
        <v>0</v>
      </c>
      <c r="K28" s="2">
        <v>0</v>
      </c>
      <c r="L28" s="2">
        <v>0</v>
      </c>
      <c r="M28" s="16">
        <v>3</v>
      </c>
      <c r="N28" s="4">
        <v>17591</v>
      </c>
      <c r="O28" s="16">
        <v>0</v>
      </c>
      <c r="P28" s="4">
        <v>0</v>
      </c>
    </row>
    <row r="29" spans="1:16" x14ac:dyDescent="0.25">
      <c r="A29" s="3">
        <v>18</v>
      </c>
      <c r="B29" s="3" t="s">
        <v>153</v>
      </c>
      <c r="C29" s="16">
        <v>70000</v>
      </c>
      <c r="D29" s="2">
        <v>18962</v>
      </c>
      <c r="E29" s="2">
        <v>2131</v>
      </c>
      <c r="F29" s="2">
        <v>18966</v>
      </c>
      <c r="G29" s="2">
        <v>763</v>
      </c>
      <c r="H29" s="2">
        <v>19004</v>
      </c>
      <c r="I29" s="2">
        <v>0</v>
      </c>
      <c r="J29" s="2">
        <v>0</v>
      </c>
      <c r="K29" s="2">
        <v>0</v>
      </c>
      <c r="L29" s="2">
        <v>0</v>
      </c>
      <c r="M29" s="16">
        <v>17</v>
      </c>
      <c r="N29" s="4">
        <v>19884</v>
      </c>
      <c r="O29" s="16">
        <v>0</v>
      </c>
      <c r="P29" s="4">
        <v>0</v>
      </c>
    </row>
    <row r="30" spans="1:16" x14ac:dyDescent="0.25">
      <c r="A30" s="3">
        <v>19</v>
      </c>
      <c r="B30" s="3" t="s">
        <v>154</v>
      </c>
      <c r="C30" s="16">
        <v>53482</v>
      </c>
      <c r="D30" s="2">
        <v>20949</v>
      </c>
      <c r="E30" s="2">
        <v>1810</v>
      </c>
      <c r="F30" s="2">
        <v>20872</v>
      </c>
      <c r="G30" s="2">
        <v>482</v>
      </c>
      <c r="H30" s="2">
        <v>20941</v>
      </c>
      <c r="I30" s="2">
        <v>1</v>
      </c>
      <c r="J30" s="2">
        <v>21003</v>
      </c>
      <c r="K30" s="2">
        <v>0</v>
      </c>
      <c r="L30" s="2">
        <v>0</v>
      </c>
      <c r="M30" s="16">
        <v>6</v>
      </c>
      <c r="N30" s="4">
        <v>21153</v>
      </c>
      <c r="O30" s="16">
        <v>0</v>
      </c>
      <c r="P30" s="4">
        <v>0</v>
      </c>
    </row>
    <row r="31" spans="1:16" x14ac:dyDescent="0.25">
      <c r="A31" s="3">
        <v>20</v>
      </c>
      <c r="B31" s="3" t="s">
        <v>159</v>
      </c>
      <c r="C31" s="16">
        <v>58041</v>
      </c>
      <c r="D31" s="2">
        <v>23410</v>
      </c>
      <c r="E31" s="2">
        <v>1793</v>
      </c>
      <c r="F31" s="2">
        <v>23402</v>
      </c>
      <c r="G31" s="2">
        <v>406</v>
      </c>
      <c r="H31" s="2">
        <v>23379</v>
      </c>
      <c r="I31" s="2">
        <v>0</v>
      </c>
      <c r="J31" s="2">
        <v>0</v>
      </c>
      <c r="K31" s="2">
        <v>0</v>
      </c>
      <c r="L31" s="2">
        <v>0</v>
      </c>
      <c r="M31" s="16">
        <v>5</v>
      </c>
      <c r="N31" s="4">
        <v>24077</v>
      </c>
      <c r="O31" s="16">
        <v>0</v>
      </c>
      <c r="P31" s="4">
        <v>0</v>
      </c>
    </row>
    <row r="32" spans="1:16" x14ac:dyDescent="0.25">
      <c r="A32" s="3">
        <v>21</v>
      </c>
      <c r="B32" s="3" t="s">
        <v>168</v>
      </c>
      <c r="C32" s="16">
        <v>67223</v>
      </c>
      <c r="D32" s="2">
        <v>27254</v>
      </c>
      <c r="E32" s="2">
        <v>1996</v>
      </c>
      <c r="F32" s="2">
        <v>27199</v>
      </c>
      <c r="G32" s="2">
        <v>592</v>
      </c>
      <c r="H32" s="2">
        <v>27153</v>
      </c>
      <c r="I32" s="2">
        <v>0</v>
      </c>
      <c r="J32" s="2">
        <v>0</v>
      </c>
      <c r="K32" s="2">
        <v>0</v>
      </c>
      <c r="L32" s="2">
        <v>0</v>
      </c>
      <c r="M32" s="16">
        <v>8</v>
      </c>
      <c r="N32" s="4">
        <v>27829</v>
      </c>
      <c r="O32" s="16">
        <v>0</v>
      </c>
      <c r="P32" s="4">
        <v>0</v>
      </c>
    </row>
    <row r="33" spans="1:16" x14ac:dyDescent="0.25">
      <c r="A33" s="3">
        <v>22</v>
      </c>
      <c r="B33" s="3" t="s">
        <v>169</v>
      </c>
      <c r="C33" s="16">
        <v>61807</v>
      </c>
      <c r="D33" s="2">
        <v>34132</v>
      </c>
      <c r="E33" s="2">
        <v>1941</v>
      </c>
      <c r="F33" s="2">
        <v>33685</v>
      </c>
      <c r="G33" s="2">
        <v>723</v>
      </c>
      <c r="H33" s="2">
        <v>34367</v>
      </c>
      <c r="I33" s="2">
        <v>0</v>
      </c>
      <c r="J33" s="2">
        <v>0</v>
      </c>
      <c r="K33" s="2">
        <v>0</v>
      </c>
      <c r="L33" s="2">
        <v>0</v>
      </c>
      <c r="M33" s="16">
        <v>4</v>
      </c>
      <c r="N33" s="4">
        <v>35667</v>
      </c>
      <c r="O33" s="16">
        <v>0</v>
      </c>
      <c r="P33" s="4">
        <v>0</v>
      </c>
    </row>
    <row r="34" spans="1:16" x14ac:dyDescent="0.25">
      <c r="A34" s="3">
        <v>23</v>
      </c>
      <c r="B34" s="3" t="s">
        <v>176</v>
      </c>
      <c r="C34" s="16">
        <v>14984</v>
      </c>
      <c r="D34" s="2">
        <v>42677</v>
      </c>
      <c r="E34" s="2">
        <v>315</v>
      </c>
      <c r="F34" s="2">
        <v>42818</v>
      </c>
      <c r="G34" s="2">
        <v>309</v>
      </c>
      <c r="H34" s="2">
        <v>43180</v>
      </c>
      <c r="I34" s="2">
        <v>0</v>
      </c>
      <c r="J34" s="2">
        <v>0</v>
      </c>
      <c r="K34" s="2">
        <v>0</v>
      </c>
      <c r="L34" s="2">
        <v>0</v>
      </c>
      <c r="M34" s="16">
        <v>1</v>
      </c>
      <c r="N34" s="4">
        <v>45052</v>
      </c>
      <c r="O34" s="16">
        <v>0</v>
      </c>
      <c r="P34" s="4">
        <v>0</v>
      </c>
    </row>
    <row r="35" spans="1:16" x14ac:dyDescent="0.25">
      <c r="A35" s="3">
        <v>24</v>
      </c>
      <c r="B35" s="73" t="s">
        <v>177</v>
      </c>
      <c r="C35" s="16">
        <v>2</v>
      </c>
      <c r="D35" s="2">
        <v>45960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16">
        <v>0</v>
      </c>
      <c r="N35" s="4">
        <v>0</v>
      </c>
      <c r="O35" s="16">
        <v>0</v>
      </c>
      <c r="P35" s="4">
        <v>0</v>
      </c>
    </row>
    <row r="36" spans="1:16" ht="15.75" thickBot="1" x14ac:dyDescent="0.3">
      <c r="A36" s="10">
        <v>25</v>
      </c>
      <c r="B36" s="3" t="s">
        <v>178</v>
      </c>
      <c r="C36" s="17">
        <v>27906</v>
      </c>
      <c r="D36" s="11">
        <v>80032</v>
      </c>
      <c r="E36" s="11">
        <v>609</v>
      </c>
      <c r="F36" s="11">
        <v>76215</v>
      </c>
      <c r="G36" s="11">
        <v>1457</v>
      </c>
      <c r="H36" s="11">
        <v>103202</v>
      </c>
      <c r="I36" s="11">
        <v>0</v>
      </c>
      <c r="J36" s="11">
        <v>0</v>
      </c>
      <c r="K36" s="11">
        <v>0</v>
      </c>
      <c r="L36" s="11">
        <v>0</v>
      </c>
      <c r="M36" s="17">
        <v>10</v>
      </c>
      <c r="N36" s="12">
        <v>82311</v>
      </c>
      <c r="O36" s="17">
        <v>0</v>
      </c>
      <c r="P36" s="12">
        <v>0</v>
      </c>
    </row>
    <row r="37" spans="1:16" ht="16.5" thickBot="1" x14ac:dyDescent="0.3">
      <c r="A37" s="82" t="s">
        <v>8</v>
      </c>
      <c r="B37" s="83"/>
      <c r="C37" s="69">
        <f>SUM(C11:C36)</f>
        <v>5162538</v>
      </c>
      <c r="D37" s="70">
        <f>(C11*D11+C12*D12+C13*D13+C14*D14+C15*D15+C16*D16+C17*D17+C18*D18+C19*D19+C20*D20+C21*D21+C22*D22+C23*D23+C24*D24+C25*D25+C26*D26+C27*D27+C28*D28+C29*D29+C30*D30+C31*D31+C32*D32+C33*D33+C34*D34+C35*D35+C36*D36)/C37</f>
        <v>8664.8823198976934</v>
      </c>
      <c r="E37" s="70">
        <f>SUM(E11:E36)</f>
        <v>424631</v>
      </c>
      <c r="F37" s="70">
        <f>(E11*F11+E12*F12+E13*F13+E14*F14+E15*F15+E16*F16+E17*F17+E18*F18+E19*F19+E20*F20+E21*F21+E22*F22+E23*F23+E24*F24+E25*F25+E26*F26+E27*F27+E28*F28+E29*F29+E30*F30+E31*F31+E32*F32+E33*F33+E34*F34+E35*F35+E36*F36)/E37</f>
        <v>4057.470997171662</v>
      </c>
      <c r="G37" s="70">
        <f>SUM(G11:G36)</f>
        <v>182573</v>
      </c>
      <c r="H37" s="70">
        <f>(G11*H11+G12*H12+G13*H13+G14*H14+G15*H15+G16*H16+G17*H17+G18*H18+G19*H19+G20*H20+G21*H21+G22*H22+G23*H23+G24*H24+G25*H25+G26*H26+G27*H27+G28*H28+G29*H29+G30*H30+G31*H31+G32*H32+G33*H33+G34*H34+G35*H35+G36*H36)/G37</f>
        <v>3593.473235363389</v>
      </c>
      <c r="I37" s="69">
        <f>SUM(I11:I36)</f>
        <v>64477</v>
      </c>
      <c r="J37" s="70">
        <f>(I11*J11+I12*J12+I13*J13+I14*J14+I15*J15+I16*J16+I17*J17+I18*J18+I19*J19+I20*J20+I21*J21+I22*J22+I23*J23+I24*J24+I25*J25+I26*J26+I27*J27+I28*J28+I29*J29+I30*J30+I31*J31+I32*J32+I33*J33+I34*J34+I35*J35+I36*J36)/I37</f>
        <v>981.30370519720213</v>
      </c>
      <c r="K37" s="70">
        <f>SUM(K11:K36)</f>
        <v>64</v>
      </c>
      <c r="L37" s="70">
        <f>(K11*L11+K12*L12+K13*L13+K14*L14+K15*L15+K16*L16+K17*L17+K18*L18+K19*L19+K20*L20+K21*L21+K22*L22+K23*L23+K24*L24+K25*L25+K26*L26+K27*L27+K28*L28+K29*L29+K30*L30+K31*L31+K32*L32+K33*L33+K34*L34+K35*L35+K36*L36)/K37</f>
        <v>1202</v>
      </c>
      <c r="M37" s="69">
        <f>SUM(M11:M36)</f>
        <v>15635</v>
      </c>
      <c r="N37" s="71">
        <f>(M11*N11+M12*N12+M13*N13+M14*N14+M15*N15+M16*N16+M17*N17+M18*N18+M19*N19+M20*N20+M21*N21+M22*N22+M23*N23+M24*N24+M25*N25+M26*N26+M27*N27+M28*N28+M29*N29+M30*N30+M31*N31+M32*N32+M33*N33+M34*N34+M35*N35+M36*N36)/M37</f>
        <v>4545.5909817716665</v>
      </c>
      <c r="O37" s="69">
        <f>SUM(O11:O36)</f>
        <v>0</v>
      </c>
      <c r="P37" s="71" t="e">
        <f>(O11*P11+O12*P12+O13*P13+O14*P14+O15*P15+O16*P16+O17*P17+O18*P18+O19*P19+O20*P20+O21*P21+O22*P22+O23*P23+O24*P24+O25*P25+O26*P26+O27*P27+O28*P28+O29*P29+O30*P30+O31*P31+O32*P32+O33*P33+O34*P34+O35*P35+O36*P36)/O37</f>
        <v>#DIV/0!</v>
      </c>
    </row>
    <row r="39" spans="1:16" ht="18" x14ac:dyDescent="0.25">
      <c r="A39" s="1" t="s">
        <v>165</v>
      </c>
      <c r="I39" s="72"/>
      <c r="J39" s="74">
        <v>5560430</v>
      </c>
    </row>
    <row r="40" spans="1:16" ht="15.75" customHeight="1" x14ac:dyDescent="0.25"/>
    <row r="41" spans="1:16" ht="18.75" customHeight="1" x14ac:dyDescent="0.25">
      <c r="A41" s="13" t="s">
        <v>26</v>
      </c>
      <c r="B41" s="78" t="s">
        <v>28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</row>
    <row r="42" spans="1:16" ht="32.25" customHeight="1" x14ac:dyDescent="0.25">
      <c r="B42" s="97" t="s">
        <v>158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</row>
    <row r="45" spans="1:16" ht="18.75" x14ac:dyDescent="0.3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</row>
  </sheetData>
  <mergeCells count="18">
    <mergeCell ref="A45:L45"/>
    <mergeCell ref="I8:J8"/>
    <mergeCell ref="A37:B37"/>
    <mergeCell ref="A4:P4"/>
    <mergeCell ref="K6:P6"/>
    <mergeCell ref="A7:A9"/>
    <mergeCell ref="B7:B9"/>
    <mergeCell ref="C7:L7"/>
    <mergeCell ref="M7:N8"/>
    <mergeCell ref="O7:P8"/>
    <mergeCell ref="B42:P42"/>
    <mergeCell ref="A1:P1"/>
    <mergeCell ref="A2:P2"/>
    <mergeCell ref="K8:L8"/>
    <mergeCell ref="B41:P41"/>
    <mergeCell ref="C8:D8"/>
    <mergeCell ref="E8:F8"/>
    <mergeCell ref="G8:H8"/>
  </mergeCells>
  <phoneticPr fontId="0" type="noConversion"/>
  <printOptions horizontalCentered="1"/>
  <pageMargins left="0.23" right="0.24" top="1" bottom="0.57999999999999996" header="0.5" footer="0.36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workbookViewId="0">
      <selection activeCell="Q15" sqref="Q15"/>
    </sheetView>
  </sheetViews>
  <sheetFormatPr defaultColWidth="9.140625" defaultRowHeight="15" x14ac:dyDescent="0.25"/>
  <cols>
    <col min="1" max="2" width="5.140625" style="1" bestFit="1" customWidth="1"/>
    <col min="3" max="3" width="9.5703125" style="1" customWidth="1"/>
    <col min="4" max="4" width="13" style="1" customWidth="1"/>
    <col min="5" max="5" width="14" style="1" bestFit="1" customWidth="1"/>
    <col min="6" max="6" width="13.85546875" style="1" bestFit="1" customWidth="1"/>
    <col min="7" max="8" width="11.140625" style="1" bestFit="1" customWidth="1"/>
    <col min="9" max="9" width="16" style="1" customWidth="1"/>
    <col min="10" max="10" width="14.7109375" style="1" customWidth="1"/>
    <col min="11" max="11" width="16.28515625" style="1" customWidth="1"/>
    <col min="12" max="12" width="14" style="1" customWidth="1"/>
    <col min="13" max="13" width="8.28515625" style="1" bestFit="1" customWidth="1"/>
    <col min="14" max="14" width="14.85546875" style="1" customWidth="1"/>
    <col min="15" max="16384" width="9.140625" style="1"/>
  </cols>
  <sheetData>
    <row r="1" spans="1:11" ht="15.75" x14ac:dyDescent="0.25">
      <c r="A1" s="19" t="s">
        <v>30</v>
      </c>
      <c r="B1" s="20"/>
      <c r="C1" s="20"/>
      <c r="D1" s="20"/>
      <c r="E1" s="20"/>
      <c r="F1" s="20"/>
      <c r="G1" s="21"/>
      <c r="H1" s="22"/>
      <c r="I1" s="22"/>
      <c r="J1" s="22"/>
      <c r="K1" s="22"/>
    </row>
    <row r="2" spans="1:11" ht="15.75" x14ac:dyDescent="0.25">
      <c r="A2" s="23" t="s">
        <v>31</v>
      </c>
      <c r="B2" s="24"/>
      <c r="C2" s="24"/>
      <c r="D2" s="24"/>
      <c r="E2" s="24"/>
      <c r="F2" s="24"/>
      <c r="G2" s="21"/>
      <c r="H2" s="22"/>
      <c r="I2" s="22"/>
      <c r="J2" s="22"/>
      <c r="K2" s="22"/>
    </row>
    <row r="3" spans="1:11" x14ac:dyDescent="0.25">
      <c r="A3" s="25"/>
      <c r="B3" s="26"/>
      <c r="C3" s="26"/>
      <c r="D3" s="26"/>
      <c r="E3" s="26"/>
      <c r="F3" s="26"/>
      <c r="G3" s="26"/>
      <c r="H3" s="27"/>
      <c r="I3" s="27"/>
      <c r="J3" s="27"/>
      <c r="K3" s="27"/>
    </row>
    <row r="4" spans="1:11" x14ac:dyDescent="0.25">
      <c r="A4" s="98" t="s">
        <v>181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x14ac:dyDescent="0.25">
      <c r="A5" s="21"/>
      <c r="B5" s="21"/>
      <c r="C5" s="21"/>
      <c r="D5" s="21"/>
      <c r="E5" s="21"/>
      <c r="F5" s="21"/>
      <c r="G5" s="26"/>
      <c r="H5" s="27"/>
      <c r="I5" s="27"/>
      <c r="J5" s="27"/>
      <c r="K5" s="27"/>
    </row>
    <row r="6" spans="1:11" ht="15.75" thickBot="1" x14ac:dyDescent="0.3">
      <c r="A6" s="99" t="s">
        <v>182</v>
      </c>
      <c r="B6" s="99"/>
      <c r="C6" s="99"/>
      <c r="D6" s="99"/>
      <c r="E6" s="99"/>
      <c r="F6" s="99"/>
      <c r="G6" s="99"/>
      <c r="H6" s="99"/>
      <c r="I6" s="99"/>
      <c r="J6" s="99"/>
      <c r="K6" s="99"/>
    </row>
    <row r="7" spans="1:11" ht="23.25" customHeight="1" x14ac:dyDescent="0.25">
      <c r="A7" s="100" t="s">
        <v>32</v>
      </c>
      <c r="B7" s="102" t="s">
        <v>33</v>
      </c>
      <c r="C7" s="102" t="s">
        <v>34</v>
      </c>
      <c r="D7" s="102" t="s">
        <v>35</v>
      </c>
      <c r="E7" s="102" t="s">
        <v>36</v>
      </c>
      <c r="F7" s="28" t="s">
        <v>37</v>
      </c>
      <c r="G7" s="28"/>
      <c r="H7" s="28"/>
      <c r="I7" s="102" t="s">
        <v>38</v>
      </c>
      <c r="J7" s="102" t="s">
        <v>39</v>
      </c>
      <c r="K7" s="104" t="s">
        <v>40</v>
      </c>
    </row>
    <row r="8" spans="1:11" ht="42" customHeight="1" x14ac:dyDescent="0.25">
      <c r="A8" s="101"/>
      <c r="B8" s="103"/>
      <c r="C8" s="103"/>
      <c r="D8" s="103"/>
      <c r="E8" s="103"/>
      <c r="F8" s="29" t="s">
        <v>41</v>
      </c>
      <c r="G8" s="29" t="s">
        <v>42</v>
      </c>
      <c r="H8" s="29" t="s">
        <v>43</v>
      </c>
      <c r="I8" s="103"/>
      <c r="J8" s="103"/>
      <c r="K8" s="105"/>
    </row>
    <row r="9" spans="1:11" ht="21.75" customHeight="1" x14ac:dyDescent="0.25">
      <c r="A9" s="59" t="s">
        <v>44</v>
      </c>
      <c r="B9" s="60" t="s">
        <v>45</v>
      </c>
      <c r="C9" s="60" t="s">
        <v>46</v>
      </c>
      <c r="D9" s="60" t="s">
        <v>47</v>
      </c>
      <c r="E9" s="60" t="s">
        <v>48</v>
      </c>
      <c r="F9" s="60" t="s">
        <v>49</v>
      </c>
      <c r="G9" s="60" t="s">
        <v>50</v>
      </c>
      <c r="H9" s="60" t="s">
        <v>51</v>
      </c>
      <c r="I9" s="60" t="s">
        <v>52</v>
      </c>
      <c r="J9" s="60" t="s">
        <v>53</v>
      </c>
      <c r="K9" s="61" t="s">
        <v>54</v>
      </c>
    </row>
    <row r="10" spans="1:11" x14ac:dyDescent="0.25">
      <c r="A10" s="30" t="s">
        <v>9</v>
      </c>
      <c r="B10" s="31" t="s">
        <v>10</v>
      </c>
      <c r="C10" s="31" t="s">
        <v>11</v>
      </c>
      <c r="D10" s="31" t="s">
        <v>12</v>
      </c>
      <c r="E10" s="31" t="s">
        <v>13</v>
      </c>
      <c r="F10" s="31" t="s">
        <v>14</v>
      </c>
      <c r="G10" s="31" t="s">
        <v>15</v>
      </c>
      <c r="H10" s="31" t="s">
        <v>16</v>
      </c>
      <c r="I10" s="31" t="s">
        <v>17</v>
      </c>
      <c r="J10" s="31" t="s">
        <v>18</v>
      </c>
      <c r="K10" s="32" t="s">
        <v>19</v>
      </c>
    </row>
    <row r="11" spans="1:11" ht="15.75" thickBot="1" x14ac:dyDescent="0.3">
      <c r="A11" s="33">
        <v>2026</v>
      </c>
      <c r="B11" s="34">
        <v>7</v>
      </c>
      <c r="C11" s="35">
        <v>575412</v>
      </c>
      <c r="D11" s="35">
        <v>6031621</v>
      </c>
      <c r="E11" s="35">
        <v>47240038023</v>
      </c>
      <c r="F11" s="35">
        <v>46480997779</v>
      </c>
      <c r="G11" s="35">
        <v>283613237</v>
      </c>
      <c r="H11" s="35">
        <v>475427007</v>
      </c>
      <c r="I11" s="35">
        <v>11968807441</v>
      </c>
      <c r="J11" s="35">
        <v>50162301</v>
      </c>
      <c r="K11" s="36"/>
    </row>
    <row r="40" ht="15.75" customHeight="1" x14ac:dyDescent="0.25"/>
    <row r="41" ht="18.75" customHeight="1" x14ac:dyDescent="0.25"/>
    <row r="42" ht="32.25" customHeight="1" x14ac:dyDescent="0.25"/>
  </sheetData>
  <mergeCells count="10">
    <mergeCell ref="A4:K4"/>
    <mergeCell ref="A6:K6"/>
    <mergeCell ref="A7:A8"/>
    <mergeCell ref="D7:D8"/>
    <mergeCell ref="E7:E8"/>
    <mergeCell ref="I7:I8"/>
    <mergeCell ref="J7:J8"/>
    <mergeCell ref="K7:K8"/>
    <mergeCell ref="B7:B8"/>
    <mergeCell ref="C7:C8"/>
  </mergeCells>
  <phoneticPr fontId="0" type="noConversion"/>
  <printOptions horizontalCentered="1"/>
  <pageMargins left="0.23" right="0.24" top="1" bottom="0.57999999999999996" header="0.5" footer="0.36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3"/>
  <sheetViews>
    <sheetView tabSelected="1" workbookViewId="0">
      <selection activeCell="J14" sqref="J14"/>
    </sheetView>
  </sheetViews>
  <sheetFormatPr defaultColWidth="9.140625" defaultRowHeight="15" x14ac:dyDescent="0.25"/>
  <cols>
    <col min="1" max="1" width="10.85546875" style="1" customWidth="1"/>
    <col min="2" max="2" width="13.28515625" style="1" bestFit="1" customWidth="1"/>
    <col min="3" max="3" width="14.85546875" style="1" bestFit="1" customWidth="1"/>
    <col min="4" max="4" width="14.5703125" style="1" customWidth="1"/>
    <col min="5" max="5" width="14" style="1" bestFit="1" customWidth="1"/>
    <col min="6" max="6" width="15" style="1" customWidth="1"/>
    <col min="7" max="7" width="8.85546875" style="1" bestFit="1" customWidth="1"/>
    <col min="8" max="8" width="13.85546875" style="1" customWidth="1"/>
    <col min="9" max="9" width="10.140625" style="1" bestFit="1" customWidth="1"/>
    <col min="10" max="10" width="15" style="1" customWidth="1"/>
    <col min="11" max="11" width="8" style="1" bestFit="1" customWidth="1"/>
    <col min="12" max="12" width="14" style="1" customWidth="1"/>
    <col min="13" max="13" width="8.28515625" style="1" bestFit="1" customWidth="1"/>
    <col min="14" max="14" width="14.85546875" style="1" customWidth="1"/>
    <col min="15" max="16384" width="9.140625" style="1"/>
  </cols>
  <sheetData>
    <row r="1" spans="1:7" ht="15.75" x14ac:dyDescent="0.25">
      <c r="A1" s="26"/>
      <c r="B1" s="37" t="s">
        <v>30</v>
      </c>
      <c r="C1" s="38"/>
      <c r="D1" s="38"/>
      <c r="E1" s="38"/>
      <c r="F1" s="38"/>
      <c r="G1" s="38"/>
    </row>
    <row r="2" spans="1:7" ht="31.5" x14ac:dyDescent="0.25">
      <c r="A2" s="26"/>
      <c r="B2" s="37" t="s">
        <v>55</v>
      </c>
      <c r="C2" s="38"/>
      <c r="D2" s="38"/>
      <c r="E2" s="38"/>
      <c r="F2" s="38"/>
      <c r="G2" s="38"/>
    </row>
    <row r="3" spans="1:7" x14ac:dyDescent="0.25">
      <c r="A3" s="26"/>
      <c r="B3" s="39"/>
      <c r="C3" s="40"/>
      <c r="D3" s="40"/>
      <c r="E3" s="40"/>
      <c r="F3" s="40"/>
      <c r="G3" s="40"/>
    </row>
    <row r="4" spans="1:7" x14ac:dyDescent="0.25">
      <c r="A4" s="26"/>
      <c r="B4" s="108" t="s">
        <v>181</v>
      </c>
      <c r="C4" s="108"/>
      <c r="D4" s="108"/>
      <c r="E4" s="108"/>
      <c r="F4" s="108"/>
      <c r="G4" s="108"/>
    </row>
    <row r="5" spans="1:7" x14ac:dyDescent="0.25">
      <c r="A5" s="26"/>
      <c r="B5" s="41"/>
      <c r="C5" s="41"/>
      <c r="D5" s="41"/>
      <c r="E5" s="41"/>
      <c r="F5" s="41"/>
      <c r="G5" s="41"/>
    </row>
    <row r="6" spans="1:7" ht="15.75" thickBot="1" x14ac:dyDescent="0.3">
      <c r="A6" s="26"/>
      <c r="B6" s="109" t="s">
        <v>183</v>
      </c>
      <c r="C6" s="109"/>
      <c r="D6" s="109"/>
      <c r="E6" s="109"/>
      <c r="F6" s="109"/>
      <c r="G6" s="109"/>
    </row>
    <row r="7" spans="1:7" ht="23.25" customHeight="1" x14ac:dyDescent="0.25">
      <c r="A7"/>
      <c r="B7" s="110" t="s">
        <v>56</v>
      </c>
      <c r="C7" s="111"/>
      <c r="D7" s="112" t="s">
        <v>57</v>
      </c>
      <c r="E7" s="112" t="s">
        <v>36</v>
      </c>
      <c r="F7" s="112" t="s">
        <v>58</v>
      </c>
      <c r="G7" s="113" t="s">
        <v>59</v>
      </c>
    </row>
    <row r="8" spans="1:7" ht="37.5" customHeight="1" x14ac:dyDescent="0.25">
      <c r="A8"/>
      <c r="B8" s="42" t="s">
        <v>60</v>
      </c>
      <c r="C8" s="43" t="s">
        <v>61</v>
      </c>
      <c r="D8" s="80"/>
      <c r="E8" s="80"/>
      <c r="F8" s="80"/>
      <c r="G8" s="114"/>
    </row>
    <row r="9" spans="1:7" ht="14.25" customHeight="1" x14ac:dyDescent="0.25">
      <c r="A9"/>
      <c r="B9" s="44" t="s">
        <v>62</v>
      </c>
      <c r="C9" s="62"/>
      <c r="D9" s="46" t="s">
        <v>46</v>
      </c>
      <c r="E9" s="63" t="s">
        <v>48</v>
      </c>
      <c r="F9" s="63" t="s">
        <v>63</v>
      </c>
      <c r="G9" s="47" t="s">
        <v>64</v>
      </c>
    </row>
    <row r="10" spans="1:7" x14ac:dyDescent="0.25">
      <c r="A10"/>
      <c r="B10" s="44" t="s">
        <v>9</v>
      </c>
      <c r="C10" s="45" t="s">
        <v>10</v>
      </c>
      <c r="D10" s="46" t="s">
        <v>11</v>
      </c>
      <c r="E10" s="46" t="s">
        <v>12</v>
      </c>
      <c r="F10" s="46" t="s">
        <v>13</v>
      </c>
      <c r="G10" s="47" t="s">
        <v>14</v>
      </c>
    </row>
    <row r="11" spans="1:7" x14ac:dyDescent="0.25">
      <c r="A11"/>
      <c r="B11" s="48" t="s">
        <v>65</v>
      </c>
      <c r="C11" s="49" t="s">
        <v>66</v>
      </c>
      <c r="D11" s="49">
        <v>9973</v>
      </c>
      <c r="E11" s="49">
        <v>629467165</v>
      </c>
      <c r="F11" s="49">
        <v>99731</v>
      </c>
      <c r="G11" s="50">
        <v>6312</v>
      </c>
    </row>
    <row r="12" spans="1:7" x14ac:dyDescent="0.25">
      <c r="A12"/>
      <c r="B12" s="42" t="s">
        <v>67</v>
      </c>
      <c r="C12" s="51" t="s">
        <v>68</v>
      </c>
      <c r="D12" s="51">
        <v>11975</v>
      </c>
      <c r="E12" s="51">
        <v>762243842</v>
      </c>
      <c r="F12" s="51">
        <v>119844</v>
      </c>
      <c r="G12" s="52">
        <v>6360</v>
      </c>
    </row>
    <row r="13" spans="1:7" x14ac:dyDescent="0.25">
      <c r="A13"/>
      <c r="B13" s="42" t="s">
        <v>69</v>
      </c>
      <c r="C13" s="51" t="s">
        <v>70</v>
      </c>
      <c r="D13" s="51">
        <v>16506</v>
      </c>
      <c r="E13" s="51">
        <v>1416304265</v>
      </c>
      <c r="F13" s="51">
        <v>183849</v>
      </c>
      <c r="G13" s="52">
        <v>7704</v>
      </c>
    </row>
    <row r="14" spans="1:7" x14ac:dyDescent="0.25">
      <c r="A14"/>
      <c r="B14" s="42" t="s">
        <v>71</v>
      </c>
      <c r="C14" s="51" t="s">
        <v>72</v>
      </c>
      <c r="D14" s="51">
        <v>11081</v>
      </c>
      <c r="E14" s="51">
        <v>929965642</v>
      </c>
      <c r="F14" s="51">
        <v>131045</v>
      </c>
      <c r="G14" s="52">
        <v>7097</v>
      </c>
    </row>
    <row r="15" spans="1:7" x14ac:dyDescent="0.25">
      <c r="A15"/>
      <c r="B15" s="42" t="s">
        <v>73</v>
      </c>
      <c r="C15" s="51" t="s">
        <v>74</v>
      </c>
      <c r="D15" s="51">
        <v>19615</v>
      </c>
      <c r="E15" s="51">
        <v>1049893357</v>
      </c>
      <c r="F15" s="51">
        <v>174689</v>
      </c>
      <c r="G15" s="52">
        <v>6010</v>
      </c>
    </row>
    <row r="16" spans="1:7" x14ac:dyDescent="0.25">
      <c r="A16"/>
      <c r="B16" s="42" t="s">
        <v>75</v>
      </c>
      <c r="C16" s="51" t="s">
        <v>76</v>
      </c>
      <c r="D16" s="51">
        <v>7350</v>
      </c>
      <c r="E16" s="51">
        <v>408202212</v>
      </c>
      <c r="F16" s="51">
        <v>70711</v>
      </c>
      <c r="G16" s="52">
        <v>5773</v>
      </c>
    </row>
    <row r="17" spans="1:7" x14ac:dyDescent="0.25">
      <c r="A17"/>
      <c r="B17" s="42" t="s">
        <v>77</v>
      </c>
      <c r="C17" s="51" t="s">
        <v>78</v>
      </c>
      <c r="D17" s="51">
        <v>5721</v>
      </c>
      <c r="E17" s="51">
        <v>339077403</v>
      </c>
      <c r="F17" s="51">
        <v>54248</v>
      </c>
      <c r="G17" s="52">
        <v>6251</v>
      </c>
    </row>
    <row r="18" spans="1:7" x14ac:dyDescent="0.25">
      <c r="A18"/>
      <c r="B18" s="42" t="s">
        <v>79</v>
      </c>
      <c r="C18" s="51" t="s">
        <v>80</v>
      </c>
      <c r="D18" s="51">
        <v>19751</v>
      </c>
      <c r="E18" s="51">
        <v>1482627386</v>
      </c>
      <c r="F18" s="51">
        <v>202647</v>
      </c>
      <c r="G18" s="52">
        <v>7316</v>
      </c>
    </row>
    <row r="19" spans="1:7" x14ac:dyDescent="0.25">
      <c r="A19"/>
      <c r="B19" s="42" t="s">
        <v>81</v>
      </c>
      <c r="C19" s="51" t="s">
        <v>82</v>
      </c>
      <c r="D19" s="51">
        <v>6744</v>
      </c>
      <c r="E19" s="51">
        <v>322519445</v>
      </c>
      <c r="F19" s="51">
        <v>55443</v>
      </c>
      <c r="G19" s="52">
        <v>5817</v>
      </c>
    </row>
    <row r="20" spans="1:7" x14ac:dyDescent="0.25">
      <c r="A20"/>
      <c r="B20" s="42" t="s">
        <v>83</v>
      </c>
      <c r="C20" s="51" t="s">
        <v>84</v>
      </c>
      <c r="D20" s="51">
        <v>8235</v>
      </c>
      <c r="E20" s="51">
        <v>490884539</v>
      </c>
      <c r="F20" s="51">
        <v>80367</v>
      </c>
      <c r="G20" s="52">
        <v>6108</v>
      </c>
    </row>
    <row r="21" spans="1:7" x14ac:dyDescent="0.25">
      <c r="A21"/>
      <c r="B21" s="42" t="s">
        <v>85</v>
      </c>
      <c r="C21" s="51" t="s">
        <v>86</v>
      </c>
      <c r="D21" s="51">
        <v>4752</v>
      </c>
      <c r="E21" s="51">
        <v>261181455</v>
      </c>
      <c r="F21" s="51">
        <v>45192</v>
      </c>
      <c r="G21" s="52">
        <v>5779</v>
      </c>
    </row>
    <row r="22" spans="1:7" x14ac:dyDescent="0.25">
      <c r="A22"/>
      <c r="B22" s="42" t="s">
        <v>87</v>
      </c>
      <c r="C22" s="51" t="s">
        <v>88</v>
      </c>
      <c r="D22" s="51">
        <v>33065</v>
      </c>
      <c r="E22" s="51">
        <v>2870094389</v>
      </c>
      <c r="F22" s="51">
        <v>321995</v>
      </c>
      <c r="G22" s="52">
        <v>8913</v>
      </c>
    </row>
    <row r="23" spans="1:7" x14ac:dyDescent="0.25">
      <c r="A23"/>
      <c r="B23" s="42" t="s">
        <v>89</v>
      </c>
      <c r="C23" s="51" t="s">
        <v>90</v>
      </c>
      <c r="D23" s="51">
        <v>23342</v>
      </c>
      <c r="E23" s="51">
        <v>1236111135</v>
      </c>
      <c r="F23" s="51">
        <v>197190</v>
      </c>
      <c r="G23" s="52">
        <v>6269</v>
      </c>
    </row>
    <row r="24" spans="1:7" x14ac:dyDescent="0.25">
      <c r="A24"/>
      <c r="B24" s="42" t="s">
        <v>91</v>
      </c>
      <c r="C24" s="51" t="s">
        <v>92</v>
      </c>
      <c r="D24" s="51">
        <v>4421</v>
      </c>
      <c r="E24" s="51">
        <v>267945363</v>
      </c>
      <c r="F24" s="51">
        <v>43465</v>
      </c>
      <c r="G24" s="52">
        <v>6165</v>
      </c>
    </row>
    <row r="25" spans="1:7" x14ac:dyDescent="0.25">
      <c r="A25"/>
      <c r="B25" s="42" t="s">
        <v>93</v>
      </c>
      <c r="C25" s="51" t="s">
        <v>94</v>
      </c>
      <c r="D25" s="51">
        <v>9080</v>
      </c>
      <c r="E25" s="51">
        <v>523457459</v>
      </c>
      <c r="F25" s="51">
        <v>86209</v>
      </c>
      <c r="G25" s="52">
        <v>6072</v>
      </c>
    </row>
    <row r="26" spans="1:7" x14ac:dyDescent="0.25">
      <c r="A26"/>
      <c r="B26" s="42" t="s">
        <v>95</v>
      </c>
      <c r="C26" s="51" t="s">
        <v>96</v>
      </c>
      <c r="D26" s="51">
        <v>15742</v>
      </c>
      <c r="E26" s="51">
        <v>977571789</v>
      </c>
      <c r="F26" s="51">
        <v>145647</v>
      </c>
      <c r="G26" s="52">
        <v>6712</v>
      </c>
    </row>
    <row r="27" spans="1:7" x14ac:dyDescent="0.25">
      <c r="A27"/>
      <c r="B27" s="42" t="s">
        <v>97</v>
      </c>
      <c r="C27" s="51" t="s">
        <v>98</v>
      </c>
      <c r="D27" s="51">
        <v>11510</v>
      </c>
      <c r="E27" s="51">
        <v>731280999</v>
      </c>
      <c r="F27" s="51">
        <v>112284</v>
      </c>
      <c r="G27" s="52">
        <v>6513</v>
      </c>
    </row>
    <row r="28" spans="1:7" x14ac:dyDescent="0.25">
      <c r="A28"/>
      <c r="B28" s="42" t="s">
        <v>99</v>
      </c>
      <c r="C28" s="51" t="s">
        <v>100</v>
      </c>
      <c r="D28" s="51">
        <v>6820</v>
      </c>
      <c r="E28" s="51">
        <v>412925613</v>
      </c>
      <c r="F28" s="51">
        <v>64936</v>
      </c>
      <c r="G28" s="52">
        <v>6359</v>
      </c>
    </row>
    <row r="29" spans="1:7" x14ac:dyDescent="0.25">
      <c r="A29"/>
      <c r="B29" s="42" t="s">
        <v>101</v>
      </c>
      <c r="C29" s="51" t="s">
        <v>102</v>
      </c>
      <c r="D29" s="51">
        <v>7717</v>
      </c>
      <c r="E29" s="51">
        <v>450485774</v>
      </c>
      <c r="F29" s="51">
        <v>75756</v>
      </c>
      <c r="G29" s="52">
        <v>5947</v>
      </c>
    </row>
    <row r="30" spans="1:7" x14ac:dyDescent="0.25">
      <c r="A30"/>
      <c r="B30" s="42" t="s">
        <v>103</v>
      </c>
      <c r="C30" s="51" t="s">
        <v>104</v>
      </c>
      <c r="D30" s="51">
        <v>9321</v>
      </c>
      <c r="E30" s="51">
        <v>484672107</v>
      </c>
      <c r="F30" s="51">
        <v>82218</v>
      </c>
      <c r="G30" s="52">
        <v>5895</v>
      </c>
    </row>
    <row r="31" spans="1:7" x14ac:dyDescent="0.25">
      <c r="A31"/>
      <c r="B31" s="42" t="s">
        <v>105</v>
      </c>
      <c r="C31" s="51" t="s">
        <v>106</v>
      </c>
      <c r="D31" s="51">
        <v>4744</v>
      </c>
      <c r="E31" s="51">
        <v>238841254</v>
      </c>
      <c r="F31" s="51">
        <v>40337</v>
      </c>
      <c r="G31" s="52">
        <v>5921</v>
      </c>
    </row>
    <row r="32" spans="1:7" x14ac:dyDescent="0.25">
      <c r="A32"/>
      <c r="B32" s="42" t="s">
        <v>107</v>
      </c>
      <c r="C32" s="51" t="s">
        <v>108</v>
      </c>
      <c r="D32" s="51">
        <v>20108</v>
      </c>
      <c r="E32" s="51">
        <v>1424741720</v>
      </c>
      <c r="F32" s="51">
        <v>202009</v>
      </c>
      <c r="G32" s="52">
        <v>7053</v>
      </c>
    </row>
    <row r="33" spans="1:7" x14ac:dyDescent="0.25">
      <c r="A33"/>
      <c r="B33" s="42" t="s">
        <v>109</v>
      </c>
      <c r="C33" s="51" t="s">
        <v>110</v>
      </c>
      <c r="D33" s="51">
        <v>5076</v>
      </c>
      <c r="E33" s="51">
        <v>240317991</v>
      </c>
      <c r="F33" s="51">
        <v>40357</v>
      </c>
      <c r="G33" s="52">
        <v>5955</v>
      </c>
    </row>
    <row r="34" spans="1:7" x14ac:dyDescent="0.25">
      <c r="A34"/>
      <c r="B34" s="42" t="s">
        <v>111</v>
      </c>
      <c r="C34" s="51" t="s">
        <v>112</v>
      </c>
      <c r="D34" s="51">
        <v>12735</v>
      </c>
      <c r="E34" s="51">
        <v>672072574</v>
      </c>
      <c r="F34" s="51">
        <v>117760</v>
      </c>
      <c r="G34" s="52">
        <v>5707</v>
      </c>
    </row>
    <row r="35" spans="1:7" x14ac:dyDescent="0.25">
      <c r="A35"/>
      <c r="B35" s="42" t="s">
        <v>113</v>
      </c>
      <c r="C35" s="51" t="s">
        <v>114</v>
      </c>
      <c r="D35" s="51">
        <v>3949</v>
      </c>
      <c r="E35" s="51">
        <v>196648315</v>
      </c>
      <c r="F35" s="51">
        <v>33998</v>
      </c>
      <c r="G35" s="52">
        <v>5784</v>
      </c>
    </row>
    <row r="36" spans="1:7" x14ac:dyDescent="0.25">
      <c r="A36"/>
      <c r="B36" s="42" t="s">
        <v>115</v>
      </c>
      <c r="C36" s="51" t="s">
        <v>116</v>
      </c>
      <c r="D36" s="51">
        <v>14397</v>
      </c>
      <c r="E36" s="51">
        <v>972213816</v>
      </c>
      <c r="F36" s="51">
        <v>142351</v>
      </c>
      <c r="G36" s="52">
        <v>6830</v>
      </c>
    </row>
    <row r="37" spans="1:7" x14ac:dyDescent="0.25">
      <c r="A37"/>
      <c r="B37" s="42" t="s">
        <v>117</v>
      </c>
      <c r="C37" s="51" t="s">
        <v>118</v>
      </c>
      <c r="D37" s="51">
        <v>9201</v>
      </c>
      <c r="E37" s="51">
        <v>477261051</v>
      </c>
      <c r="F37" s="51">
        <v>81053</v>
      </c>
      <c r="G37" s="52">
        <v>5888</v>
      </c>
    </row>
    <row r="38" spans="1:7" x14ac:dyDescent="0.25">
      <c r="A38"/>
      <c r="B38" s="42" t="s">
        <v>119</v>
      </c>
      <c r="C38" s="51" t="s">
        <v>120</v>
      </c>
      <c r="D38" s="51">
        <v>6550</v>
      </c>
      <c r="E38" s="51">
        <v>479879984</v>
      </c>
      <c r="F38" s="51">
        <v>73721</v>
      </c>
      <c r="G38" s="52">
        <v>6509</v>
      </c>
    </row>
    <row r="39" spans="1:7" x14ac:dyDescent="0.25">
      <c r="A39"/>
      <c r="B39" s="42" t="s">
        <v>121</v>
      </c>
      <c r="C39" s="51" t="s">
        <v>122</v>
      </c>
      <c r="D39" s="51">
        <v>18246</v>
      </c>
      <c r="E39" s="51">
        <v>1311449935</v>
      </c>
      <c r="F39" s="51">
        <v>189986</v>
      </c>
      <c r="G39" s="52">
        <v>6903</v>
      </c>
    </row>
    <row r="40" spans="1:7" ht="15.75" customHeight="1" x14ac:dyDescent="0.25">
      <c r="A40"/>
      <c r="B40" s="42" t="s">
        <v>123</v>
      </c>
      <c r="C40" s="51" t="s">
        <v>124</v>
      </c>
      <c r="D40" s="51">
        <v>8079</v>
      </c>
      <c r="E40" s="51">
        <v>494355547</v>
      </c>
      <c r="F40" s="51">
        <v>82148</v>
      </c>
      <c r="G40" s="52">
        <v>6018</v>
      </c>
    </row>
    <row r="41" spans="1:7" ht="12" customHeight="1" x14ac:dyDescent="0.25">
      <c r="A41"/>
      <c r="B41" s="42" t="s">
        <v>125</v>
      </c>
      <c r="C41" s="51" t="s">
        <v>126</v>
      </c>
      <c r="D41" s="51">
        <v>5361</v>
      </c>
      <c r="E41" s="51">
        <v>285717912</v>
      </c>
      <c r="F41" s="51">
        <v>47276</v>
      </c>
      <c r="G41" s="52">
        <v>6044</v>
      </c>
    </row>
    <row r="42" spans="1:7" ht="11.25" customHeight="1" x14ac:dyDescent="0.25">
      <c r="A42"/>
      <c r="B42" s="42" t="s">
        <v>127</v>
      </c>
      <c r="C42" s="51" t="s">
        <v>128</v>
      </c>
      <c r="D42" s="51">
        <v>12397</v>
      </c>
      <c r="E42" s="51">
        <v>1170770856</v>
      </c>
      <c r="F42" s="51">
        <v>149991</v>
      </c>
      <c r="G42" s="52">
        <v>7806</v>
      </c>
    </row>
    <row r="43" spans="1:7" x14ac:dyDescent="0.25">
      <c r="A43"/>
      <c r="B43" s="42" t="s">
        <v>129</v>
      </c>
      <c r="C43" s="51" t="s">
        <v>130</v>
      </c>
      <c r="D43" s="51">
        <v>15639</v>
      </c>
      <c r="E43" s="51">
        <v>726235942</v>
      </c>
      <c r="F43" s="51">
        <v>133501</v>
      </c>
      <c r="G43" s="52">
        <v>5440</v>
      </c>
    </row>
    <row r="44" spans="1:7" x14ac:dyDescent="0.25">
      <c r="A44"/>
      <c r="B44" s="42" t="s">
        <v>131</v>
      </c>
      <c r="C44" s="51" t="s">
        <v>132</v>
      </c>
      <c r="D44" s="51">
        <v>4900</v>
      </c>
      <c r="E44" s="51">
        <v>257330062</v>
      </c>
      <c r="F44" s="51">
        <v>43658</v>
      </c>
      <c r="G44" s="52">
        <v>5894</v>
      </c>
    </row>
    <row r="45" spans="1:7" x14ac:dyDescent="0.25">
      <c r="A45"/>
      <c r="B45" s="42" t="s">
        <v>133</v>
      </c>
      <c r="C45" s="51" t="s">
        <v>134</v>
      </c>
      <c r="D45" s="51">
        <v>24383</v>
      </c>
      <c r="E45" s="51">
        <v>2184127751</v>
      </c>
      <c r="F45" s="51">
        <v>266055</v>
      </c>
      <c r="G45" s="52">
        <v>8209</v>
      </c>
    </row>
    <row r="46" spans="1:7" x14ac:dyDescent="0.25">
      <c r="A46"/>
      <c r="B46" s="42" t="s">
        <v>135</v>
      </c>
      <c r="C46" s="51" t="s">
        <v>136</v>
      </c>
      <c r="D46" s="51">
        <v>4578</v>
      </c>
      <c r="E46" s="51">
        <v>318431508</v>
      </c>
      <c r="F46" s="51">
        <v>46177</v>
      </c>
      <c r="G46" s="52">
        <v>6896</v>
      </c>
    </row>
    <row r="47" spans="1:7" x14ac:dyDescent="0.25">
      <c r="A47"/>
      <c r="B47" s="42" t="s">
        <v>137</v>
      </c>
      <c r="C47" s="51" t="s">
        <v>138</v>
      </c>
      <c r="D47" s="51">
        <v>6072</v>
      </c>
      <c r="E47" s="51">
        <v>342618478</v>
      </c>
      <c r="F47" s="51">
        <v>56692</v>
      </c>
      <c r="G47" s="52">
        <v>6044</v>
      </c>
    </row>
    <row r="48" spans="1:7" x14ac:dyDescent="0.25">
      <c r="A48"/>
      <c r="B48" s="42" t="s">
        <v>139</v>
      </c>
      <c r="C48" s="51" t="s">
        <v>140</v>
      </c>
      <c r="D48" s="51">
        <v>8638</v>
      </c>
      <c r="E48" s="51">
        <v>479612203</v>
      </c>
      <c r="F48" s="51">
        <v>82676</v>
      </c>
      <c r="G48" s="52">
        <v>5801</v>
      </c>
    </row>
    <row r="49" spans="1:7" x14ac:dyDescent="0.25">
      <c r="A49"/>
      <c r="B49" s="42" t="s">
        <v>141</v>
      </c>
      <c r="C49" s="51" t="s">
        <v>142</v>
      </c>
      <c r="D49" s="51">
        <v>6253</v>
      </c>
      <c r="E49" s="51">
        <v>333634387</v>
      </c>
      <c r="F49" s="51">
        <v>59254</v>
      </c>
      <c r="G49" s="52">
        <v>5631</v>
      </c>
    </row>
    <row r="50" spans="1:7" x14ac:dyDescent="0.25">
      <c r="A50"/>
      <c r="B50" s="42" t="s">
        <v>143</v>
      </c>
      <c r="C50" s="51" t="s">
        <v>144</v>
      </c>
      <c r="D50" s="51">
        <v>4721</v>
      </c>
      <c r="E50" s="51">
        <v>264365353</v>
      </c>
      <c r="F50" s="51">
        <v>42165</v>
      </c>
      <c r="G50" s="52">
        <v>6270</v>
      </c>
    </row>
    <row r="51" spans="1:7" x14ac:dyDescent="0.25">
      <c r="A51"/>
      <c r="B51" s="42">
        <v>411</v>
      </c>
      <c r="C51" s="51" t="s">
        <v>145</v>
      </c>
      <c r="D51" s="51">
        <v>106488</v>
      </c>
      <c r="E51" s="51">
        <v>16233173049</v>
      </c>
      <c r="F51" s="51">
        <v>1614514</v>
      </c>
      <c r="G51" s="52">
        <v>10055</v>
      </c>
    </row>
    <row r="52" spans="1:7" ht="15.75" thickBot="1" x14ac:dyDescent="0.3">
      <c r="A52"/>
      <c r="B52" s="53" t="s">
        <v>146</v>
      </c>
      <c r="C52" s="54" t="s">
        <v>147</v>
      </c>
      <c r="D52" s="55">
        <v>30176</v>
      </c>
      <c r="E52" s="55">
        <v>2089326996</v>
      </c>
      <c r="F52" s="55">
        <v>283048</v>
      </c>
      <c r="G52" s="56">
        <v>7382</v>
      </c>
    </row>
    <row r="53" spans="1:7" ht="15.75" thickBot="1" x14ac:dyDescent="0.3">
      <c r="A53"/>
      <c r="B53" s="106" t="s">
        <v>8</v>
      </c>
      <c r="C53" s="107"/>
      <c r="D53" s="57">
        <f>SUM(D11:D52)</f>
        <v>575412</v>
      </c>
      <c r="E53" s="57">
        <f>SUM(E11:E52)</f>
        <v>47240038023</v>
      </c>
      <c r="F53" s="57">
        <f>SUM(F11:F52)</f>
        <v>6176193</v>
      </c>
      <c r="G53" s="58">
        <f>E53/F53</f>
        <v>7648.7308643042725</v>
      </c>
    </row>
  </sheetData>
  <mergeCells count="8">
    <mergeCell ref="B53:C53"/>
    <mergeCell ref="B4:G4"/>
    <mergeCell ref="B6:G6"/>
    <mergeCell ref="B7:C7"/>
    <mergeCell ref="D7:D8"/>
    <mergeCell ref="E7:E8"/>
    <mergeCell ref="F7:F8"/>
    <mergeCell ref="G7:G8"/>
  </mergeCells>
  <phoneticPr fontId="0" type="noConversion"/>
  <printOptions horizontalCentered="1"/>
  <pageMargins left="0.23" right="0.24" top="1" bottom="0.57999999999999996" header="0.5" footer="0.36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CNPP_pilon_tip_asigurati_transe</vt:lpstr>
      <vt:lpstr>CNPP_pilon1_sume</vt:lpstr>
      <vt:lpstr>cnpp_pilon1_salariu_mediu_judet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anca.iacob</dc:creator>
  <cp:lastModifiedBy>Cristina Mihai</cp:lastModifiedBy>
  <cp:lastPrinted>2016-01-07T13:40:02Z</cp:lastPrinted>
  <dcterms:created xsi:type="dcterms:W3CDTF">2016-01-07T12:29:57Z</dcterms:created>
  <dcterms:modified xsi:type="dcterms:W3CDTF">2026-10-01T08:10:37Z</dcterms:modified>
</cp:coreProperties>
</file>